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31.0.209\gesui\koukyou\下水道管理係\003 地方公営企業決算状況調査関係\R04決算統計\20240206_【県市町課】公営企業に係る経営比較分析表（令和４年度決算）の分析等について\02提出\"/>
    </mc:Choice>
  </mc:AlternateContent>
  <xr:revisionPtr revIDLastSave="0" documentId="13_ncr:1_{7A8661A8-362C-4F51-A06A-F569C0A2C6C1}" xr6:coauthVersionLast="47" xr6:coauthVersionMax="47" xr10:uidLastSave="{00000000-0000-0000-0000-000000000000}"/>
  <workbookProtection workbookAlgorithmName="SHA-512" workbookHashValue="86A5vd0GXaIOKG6dRYmFBnIFn2dZ3Hw8RDkKxDm0qtSkmPk7W6CAw5IUP2w6eiEmK05CBKq8ZDIriqIJ2YoCrA==" workbookSaltValue="gm1nFfN0hhqsbd57j2vkm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R6" i="5"/>
  <c r="AD10" i="4" s="1"/>
  <c r="Q6" i="5"/>
  <c r="W10" i="4" s="1"/>
  <c r="P6" i="5"/>
  <c r="P10" i="4" s="1"/>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G85" i="4"/>
  <c r="BB10" i="4"/>
  <c r="I10" i="4"/>
  <c r="BB8" i="4"/>
  <c r="AT8" i="4"/>
  <c r="AL8" i="4"/>
  <c r="AD8" i="4"/>
  <c r="W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<sst xmlns="http://schemas.openxmlformats.org/spreadsheetml/2006/main" count="231" uniqueCount="117">
  <si>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</si>
  <si>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</si>
  <si>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</si>
  <si>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</si>
  <si>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</si>
  <si>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</si>
  <si>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</si>
  <si>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</si>
  <si>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</si>
  <si>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</si>
  <si>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</si>
  <si>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</si>
  <si>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</si>
  <si>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</si>
  <si>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</si>
  <si>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</si>
  <si>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</si>
  <si>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</si>
  <si>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</si>
  <si>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</si>
  <si>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</si>
  <si>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</si>
  <si>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</si>
  <si>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</si>
  <si>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</si>
  <si>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</si>
  <si>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</si>
  <si>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</si>
  <si>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</si>
  <si>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</si>
  <si>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</si>
  <si>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</si>
  <si>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</si>
  <si>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</si>
  <si>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</si>
  <si>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</si>
  <si>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</si>
  <si>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</si>
  <si>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</si>
  <si>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</si>
  <si>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</si>
  <si>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</si>
  <si>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</si>
  <si>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</si>
  <si>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</si>
  <si>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</si>
  <si>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</si>
  <si>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</si>
  <si>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</si>
  <si>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</si>
  <si>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</si>
  <si>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</si>
  <si>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</si>
  <si>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</si>
  <si>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</si>
  <si>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</si>
  <si>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</si>
  <si>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</si>
  <si>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</si>
  <si>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</si>
  <si>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</si>
  <si>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</si>
  <si>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</si>
  <si>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</si>
  <si>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</si>
  <si>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</si>
  <si>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</si>
  <si>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</si>
  <si>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</si>
  <si>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</si>
  <si>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</si>
  <si>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</si>
  <si>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</si>
  <si>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</si>
  <si>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</si>
  <si>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</si>
  <si>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</si>
  <si>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</si>
  <si>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</si>
  <si>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</si>
  <si>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</si>
  <si>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</si>
  <si>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</si>
  <si>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</si>
  <si>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</si>
  <si>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</si>
  <si>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</si>
  <si>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</si>
  <si>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</si>
  <si>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</si>
  <si>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</si>
  <si>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</si>
  <si>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</si>
  <si>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</si>
  <si>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</si>
  <si>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</si>
  <si>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</si>
  <si>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</si>
  <si>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</si>
  <si>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</si>
  <si>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</si>
  <si>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</si>
  <si>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</si>
  <si>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</si>
  <si>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</si>
  <si>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</si>
  <si>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</si>
  <si>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</si>
  <si>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</si>
  <si>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</si>
  <si>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</si>
  <si>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</si>
  <si>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</si>
  <si>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</si>
  <si>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林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13" eb="15">
      <t>ケイエイ</t>
    </rPh>
    <rPh sb="15" eb="17">
      <t>ジョウキョウ</t>
    </rPh>
    <rPh sb="19" eb="21">
      <t>オスイ</t>
    </rPh>
    <rPh sb="21" eb="23">
      <t>ショリ</t>
    </rPh>
    <rPh sb="24" eb="25">
      <t>ヨウ</t>
    </rPh>
    <rPh sb="27" eb="29">
      <t>ヒヨウ</t>
    </rPh>
    <rPh sb="30" eb="33">
      <t>シヨウリョウ</t>
    </rPh>
    <rPh sb="33" eb="35">
      <t>シュウニュウ</t>
    </rPh>
    <rPh sb="36" eb="37">
      <t>マカナ</t>
    </rPh>
    <rPh sb="43" eb="47">
      <t>イッパンカイケイ</t>
    </rPh>
    <rPh sb="50" eb="53">
      <t>クリイレキン</t>
    </rPh>
    <rPh sb="54" eb="59">
      <t>シュウエキテキシュウシ</t>
    </rPh>
    <rPh sb="60" eb="62">
      <t>キンコウ</t>
    </rPh>
    <rPh sb="67" eb="69">
      <t>ジョウキョウ</t>
    </rPh>
    <rPh sb="73" eb="75">
      <t>コンゴ</t>
    </rPh>
    <rPh sb="77" eb="83">
      <t>ロウキュウカシセツトウ</t>
    </rPh>
    <rPh sb="84" eb="86">
      <t>カイチク</t>
    </rPh>
    <rPh sb="86" eb="88">
      <t>コウシン</t>
    </rPh>
    <rPh sb="88" eb="90">
      <t>ジギョウ</t>
    </rPh>
    <rPh sb="91" eb="93">
      <t>タガク</t>
    </rPh>
    <rPh sb="94" eb="96">
      <t>ケイヒ</t>
    </rPh>
    <rPh sb="97" eb="99">
      <t>ヒツヨウ</t>
    </rPh>
    <rPh sb="102" eb="104">
      <t>イッポウ</t>
    </rPh>
    <rPh sb="106" eb="110">
      <t>ジンコウゲンショウ</t>
    </rPh>
    <rPh sb="110" eb="111">
      <t>トウ</t>
    </rPh>
    <rPh sb="114" eb="117">
      <t>シヨウリョウ</t>
    </rPh>
    <rPh sb="117" eb="119">
      <t>シュウニュウ</t>
    </rPh>
    <rPh sb="120" eb="122">
      <t>ゲンショウ</t>
    </rPh>
    <rPh sb="123" eb="125">
      <t>ミコ</t>
    </rPh>
    <rPh sb="136" eb="138">
      <t>ショウライ</t>
    </rPh>
    <rPh sb="143" eb="145">
      <t>アンテイ</t>
    </rPh>
    <rPh sb="147" eb="150">
      <t>ゲスイドウ</t>
    </rPh>
    <rPh sb="155" eb="157">
      <t>テイキョウ</t>
    </rPh>
    <rPh sb="162" eb="163">
      <t>サラ</t>
    </rPh>
    <rPh sb="165" eb="167">
      <t>ケイヒ</t>
    </rPh>
    <rPh sb="168" eb="170">
      <t>サクゲン</t>
    </rPh>
    <rPh sb="171" eb="172">
      <t>ツト</t>
    </rPh>
    <rPh sb="178" eb="180">
      <t>テキセイ</t>
    </rPh>
    <rPh sb="181" eb="186">
      <t>シヨウリョウスイジュン</t>
    </rPh>
    <rPh sb="187" eb="189">
      <t>セッテイ</t>
    </rPh>
    <rPh sb="191" eb="194">
      <t>サイシュウテキ</t>
    </rPh>
    <rPh sb="195" eb="199">
      <t>イッパンカイケイ</t>
    </rPh>
    <rPh sb="202" eb="205">
      <t>キジュンガイ</t>
    </rPh>
    <rPh sb="205" eb="208">
      <t>クリイレキン</t>
    </rPh>
    <rPh sb="209" eb="211">
      <t>イゾン</t>
    </rPh>
    <rPh sb="218" eb="220">
      <t>ケイヒ</t>
    </rPh>
    <rPh sb="220" eb="223">
      <t>カイシュウリツ</t>
    </rPh>
    <rPh sb="228" eb="230">
      <t>カクホ</t>
    </rPh>
    <rPh sb="232" eb="237">
      <t>シュウエキテキシュウシ</t>
    </rPh>
    <rPh sb="238" eb="240">
      <t>キンコウ</t>
    </rPh>
    <rPh sb="241" eb="242">
      <t>ハカ</t>
    </rPh>
    <rPh sb="243" eb="245">
      <t>ヒツヨウ</t>
    </rPh>
    <rPh sb="252" eb="254">
      <t>ホンシ</t>
    </rPh>
    <rPh sb="255" eb="257">
      <t>オスイ</t>
    </rPh>
    <rPh sb="261" eb="263">
      <t>コウキョウ</t>
    </rPh>
    <rPh sb="263" eb="268">
      <t>ゲスイドウジギョウ</t>
    </rPh>
    <rPh sb="269" eb="271">
      <t>トクテイ</t>
    </rPh>
    <rPh sb="271" eb="275">
      <t>カンキョウホゼン</t>
    </rPh>
    <rPh sb="275" eb="277">
      <t>コウキョウ</t>
    </rPh>
    <rPh sb="277" eb="282">
      <t>ゲスイドウジギョウ</t>
    </rPh>
    <rPh sb="283" eb="289">
      <t>ノウギョウシュウラクハイスイ</t>
    </rPh>
    <rPh sb="289" eb="291">
      <t>ジギョウ</t>
    </rPh>
    <rPh sb="292" eb="294">
      <t>ギョギョウ</t>
    </rPh>
    <rPh sb="294" eb="296">
      <t>シュウラク</t>
    </rPh>
    <rPh sb="296" eb="298">
      <t>ハイスイ</t>
    </rPh>
    <rPh sb="298" eb="300">
      <t>ジギョウ</t>
    </rPh>
    <rPh sb="301" eb="303">
      <t>リンギョウ</t>
    </rPh>
    <rPh sb="303" eb="305">
      <t>シュウラク</t>
    </rPh>
    <rPh sb="305" eb="307">
      <t>ハイスイ</t>
    </rPh>
    <rPh sb="307" eb="309">
      <t>ジギョウ</t>
    </rPh>
    <rPh sb="310" eb="312">
      <t>トクテイ</t>
    </rPh>
    <rPh sb="312" eb="314">
      <t>チイキ</t>
    </rPh>
    <rPh sb="314" eb="316">
      <t>セイカツ</t>
    </rPh>
    <rPh sb="316" eb="318">
      <t>ハイスイ</t>
    </rPh>
    <rPh sb="318" eb="320">
      <t>ジギョウ</t>
    </rPh>
    <rPh sb="320" eb="321">
      <t>オヨ</t>
    </rPh>
    <rPh sb="322" eb="324">
      <t>コベツ</t>
    </rPh>
    <rPh sb="324" eb="326">
      <t>ハイスイ</t>
    </rPh>
    <rPh sb="326" eb="328">
      <t>ジギョウ</t>
    </rPh>
    <rPh sb="329" eb="331">
      <t>ジッシ</t>
    </rPh>
    <rPh sb="337" eb="339">
      <t>ヘイセイ</t>
    </rPh>
    <rPh sb="341" eb="343">
      <t>ネンド</t>
    </rPh>
    <rPh sb="345" eb="346">
      <t>ゼン</t>
    </rPh>
    <rPh sb="347" eb="349">
      <t>ジギョウ</t>
    </rPh>
    <rPh sb="350" eb="357">
      <t>チホウコウエイキギョウホウ</t>
    </rPh>
    <rPh sb="358" eb="360">
      <t>テキヨウ</t>
    </rPh>
    <rPh sb="361" eb="362">
      <t>ア</t>
    </rPh>
    <rPh sb="365" eb="368">
      <t>ゲスイドウ</t>
    </rPh>
    <rPh sb="368" eb="372">
      <t>ジギョウカイケイ</t>
    </rPh>
    <rPh sb="373" eb="375">
      <t>セッチ</t>
    </rPh>
    <rPh sb="377" eb="380">
      <t>シヨウリョウ</t>
    </rPh>
    <rPh sb="385" eb="387">
      <t>トウイツ</t>
    </rPh>
    <rPh sb="394" eb="397">
      <t>ゲスイドウ</t>
    </rPh>
    <rPh sb="398" eb="400">
      <t>ジギョウ</t>
    </rPh>
    <rPh sb="400" eb="402">
      <t>ゼンタイ</t>
    </rPh>
    <rPh sb="403" eb="405">
      <t>ケイエイ</t>
    </rPh>
    <rPh sb="405" eb="408">
      <t>ケンゼンカ</t>
    </rPh>
    <rPh sb="409" eb="410">
      <t>ト</t>
    </rPh>
    <rPh sb="411" eb="412">
      <t>ク</t>
    </rPh>
    <phoneticPr fontId="4"/>
  </si>
  <si>
    <t>林業集落排水事業は、平成14年に供用開始を行い、20年近くが経過している。
①有形固定資産減価償却率は、類似団体平均値よりも高くなっており、施設の老朽化が進んでいるが、機能診断の結果、緊急性はないため、当面は予防保全に努めていく。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rPh sb="2" eb="4">
      <t>シュウラク</t>
    </rPh>
    <rPh sb="4" eb="6">
      <t>ハイスイ</t>
    </rPh>
    <rPh sb="6" eb="8">
      <t>ジギョウ</t>
    </rPh>
    <rPh sb="10" eb="12">
      <t>ヘイセイ</t>
    </rPh>
    <rPh sb="14" eb="15">
      <t>ネン</t>
    </rPh>
    <rPh sb="16" eb="20">
      <t>キョウヨウカイシ</t>
    </rPh>
    <rPh sb="21" eb="22">
      <t>オコナ</t>
    </rPh>
    <rPh sb="26" eb="27">
      <t>ネン</t>
    </rPh>
    <rPh sb="27" eb="28">
      <t>チカ</t>
    </rPh>
    <rPh sb="30" eb="32">
      <t>ケイカ</t>
    </rPh>
    <rPh sb="39" eb="41">
      <t>ユウケイ</t>
    </rPh>
    <rPh sb="41" eb="45">
      <t>コテイシサン</t>
    </rPh>
    <rPh sb="84" eb="86">
      <t>キノウ</t>
    </rPh>
    <rPh sb="86" eb="88">
      <t>シンダン</t>
    </rPh>
    <rPh sb="89" eb="91">
      <t>ケッカ</t>
    </rPh>
    <rPh sb="92" eb="95">
      <t>キンキュウセイ</t>
    </rPh>
    <rPh sb="101" eb="103">
      <t>トウメン</t>
    </rPh>
    <rPh sb="104" eb="108">
      <t>ヨボウホゼン</t>
    </rPh>
    <rPh sb="109" eb="110">
      <t>ツト</t>
    </rPh>
    <rPh sb="117" eb="119">
      <t>カンキョ</t>
    </rPh>
    <rPh sb="119" eb="123">
      <t>ロウキュウカリツ</t>
    </rPh>
    <rPh sb="123" eb="124">
      <t>オヨ</t>
    </rPh>
    <rPh sb="126" eb="128">
      <t>カンキョ</t>
    </rPh>
    <rPh sb="128" eb="131">
      <t>カイゼンリツ</t>
    </rPh>
    <rPh sb="133" eb="137">
      <t>タイヨウネンスウ</t>
    </rPh>
    <rPh sb="138" eb="140">
      <t>ケイカ</t>
    </rPh>
    <rPh sb="142" eb="144">
      <t>カンキョ</t>
    </rPh>
    <rPh sb="145" eb="146">
      <t>ナ</t>
    </rPh>
    <rPh sb="152" eb="155">
      <t>ケイカクテキ</t>
    </rPh>
    <rPh sb="156" eb="158">
      <t>コウシン</t>
    </rPh>
    <rPh sb="159" eb="160">
      <t>オコナ</t>
    </rPh>
    <rPh sb="168" eb="170">
      <t>スウチ</t>
    </rPh>
    <rPh sb="179" eb="181">
      <t>ショウライ</t>
    </rPh>
    <rPh sb="182" eb="184">
      <t>カイチク</t>
    </rPh>
    <rPh sb="184" eb="188">
      <t>コウシンジキ</t>
    </rPh>
    <rPh sb="196" eb="201">
      <t>トウシケイカクトウ</t>
    </rPh>
    <rPh sb="202" eb="204">
      <t>ミナオ</t>
    </rPh>
    <rPh sb="206" eb="207">
      <t>ハカ</t>
    </rPh>
    <rPh sb="208" eb="210">
      <t>ヒツヨウ</t>
    </rPh>
    <phoneticPr fontId="4"/>
  </si>
  <si>
    <t>①経常収支比率は、一般会計からの繰入金で収益的収支を均衡させているため、100％となっている。
②累積欠損金は、発生していない。
③流動比率は、類似団体平均値よりも高いが、100％を下回っている。1年以内に償還する建設改良費に充てられた企業債を除けば、流動資産と流動負債が同額であり、企業債償還等の原資についても一般会計からの出資金を計画的に繰り入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より低く、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⑦施設利用率は、類似団体平均値よりも低くなっている。今後も人口減少に伴い、低下する見込みである。
⑧水洗化率は、類似団体平均値よりも低く、これ以上の上昇は見込めない。</t>
    <rPh sb="1" eb="7">
      <t>ケイジョウシュウシヒリツ</t>
    </rPh>
    <rPh sb="9" eb="13">
      <t>イッパンカイケイ</t>
    </rPh>
    <rPh sb="16" eb="19">
      <t>クリイレキン</t>
    </rPh>
    <rPh sb="20" eb="25">
      <t>シュウエキテキシュウシ</t>
    </rPh>
    <rPh sb="26" eb="28">
      <t>キンコウ</t>
    </rPh>
    <rPh sb="49" eb="51">
      <t>ルイセキ</t>
    </rPh>
    <rPh sb="51" eb="54">
      <t>ケッソンキン</t>
    </rPh>
    <rPh sb="56" eb="58">
      <t>ハッセイ</t>
    </rPh>
    <rPh sb="66" eb="70">
      <t>リュウドウヒリツ</t>
    </rPh>
    <rPh sb="72" eb="76">
      <t>ルイジダンタイ</t>
    </rPh>
    <rPh sb="76" eb="79">
      <t>ヘイキンチ</t>
    </rPh>
    <rPh sb="82" eb="83">
      <t>タカ</t>
    </rPh>
    <rPh sb="91" eb="93">
      <t>シタマワ</t>
    </rPh>
    <rPh sb="99" eb="102">
      <t>ネンイナイ</t>
    </rPh>
    <rPh sb="103" eb="105">
      <t>ショウカン</t>
    </rPh>
    <rPh sb="107" eb="112">
      <t>ケンセツカイリョウヒ</t>
    </rPh>
    <rPh sb="113" eb="114">
      <t>ア</t>
    </rPh>
    <rPh sb="118" eb="121">
      <t>キギョウサイ</t>
    </rPh>
    <rPh sb="122" eb="123">
      <t>ノゾ</t>
    </rPh>
    <rPh sb="126" eb="128">
      <t>リュウドウ</t>
    </rPh>
    <rPh sb="128" eb="130">
      <t>シサン</t>
    </rPh>
    <rPh sb="131" eb="135">
      <t>リュウドウフサイ</t>
    </rPh>
    <rPh sb="136" eb="138">
      <t>ドウガク</t>
    </rPh>
    <rPh sb="142" eb="145">
      <t>キギョウサイ</t>
    </rPh>
    <rPh sb="145" eb="148">
      <t>ショウカントウ</t>
    </rPh>
    <rPh sb="149" eb="151">
      <t>ゲンシ</t>
    </rPh>
    <rPh sb="189" eb="192">
      <t>キギョウサイ</t>
    </rPh>
    <rPh sb="192" eb="194">
      <t>ザンダカ</t>
    </rPh>
    <rPh sb="194" eb="195">
      <t>タイ</t>
    </rPh>
    <rPh sb="195" eb="197">
      <t>ジギョウ</t>
    </rPh>
    <rPh sb="197" eb="199">
      <t>キボ</t>
    </rPh>
    <rPh sb="199" eb="201">
      <t>ヒリツ</t>
    </rPh>
    <rPh sb="203" eb="207">
      <t>ルイジダンタイ</t>
    </rPh>
    <rPh sb="207" eb="210">
      <t>ヘイキンチ</t>
    </rPh>
    <rPh sb="213" eb="215">
      <t>オオハバ</t>
    </rPh>
    <rPh sb="216" eb="217">
      <t>タカ</t>
    </rPh>
    <rPh sb="228" eb="233">
      <t>ゲスイドウセイビ</t>
    </rPh>
    <rPh sb="234" eb="236">
      <t>ザイゲン</t>
    </rPh>
    <rPh sb="239" eb="241">
      <t>タガク</t>
    </rPh>
    <rPh sb="242" eb="245">
      <t>キギョウサイ</t>
    </rPh>
    <rPh sb="246" eb="248">
      <t>ハッコウ</t>
    </rPh>
    <rPh sb="256" eb="258">
      <t>コンゴ</t>
    </rPh>
    <rPh sb="259" eb="262">
      <t>キギョウサイ</t>
    </rPh>
    <rPh sb="480" eb="482">
      <t>オスイ</t>
    </rPh>
    <rPh sb="482" eb="486">
      <t>ショリゲンカ</t>
    </rPh>
    <rPh sb="488" eb="492">
      <t>ルイジダンタイ</t>
    </rPh>
    <rPh sb="492" eb="495">
      <t>ヘイキンチ</t>
    </rPh>
    <rPh sb="498" eb="499">
      <t>ヒク</t>
    </rPh>
    <rPh sb="508" eb="510">
      <t>シセツ</t>
    </rPh>
    <rPh sb="510" eb="513">
      <t>リヨウリツ</t>
    </rPh>
    <rPh sb="515" eb="519">
      <t>ルイジダンタイ</t>
    </rPh>
    <rPh sb="519" eb="522">
      <t>ヘイキンチ</t>
    </rPh>
    <rPh sb="525" eb="526">
      <t>ヒク</t>
    </rPh>
    <rPh sb="533" eb="535">
      <t>コンゴ</t>
    </rPh>
    <rPh sb="536" eb="540">
      <t>ジンコウゲンショウ</t>
    </rPh>
    <rPh sb="541" eb="542">
      <t>トモナ</t>
    </rPh>
    <rPh sb="544" eb="546">
      <t>テイカ</t>
    </rPh>
    <rPh sb="548" eb="550">
      <t>ミコ</t>
    </rPh>
    <rPh sb="557" eb="561">
      <t>スイセンカリツ</t>
    </rPh>
    <rPh sb="573" eb="574">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</si>
</sst>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BB-4358-B544-FA648B607C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BB-4358-B544-FA648B607C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29.63</c:v>
                </c:pt>
                <c:pt idx="1">
                  <c:v>29.63</c:v>
                </c:pt>
                <c:pt idx="2">
                  <c:v>29.63</c:v>
                </c:pt>
                <c:pt idx="3">
                  <c:v>29.63</c:v>
                </c:pt>
                <c:pt idx="4">
                  <c:v>25.93</c:v>
                </c:pt>
              </c:numCache>
            </c:numRef>
          </c:val>
          <c:extLst>
            <c:ext xmlns:c16="http://schemas.microsoft.com/office/drawing/2014/chart" uri="{C3380CC4-5D6E-409C-BE32-E72D297353CC}">
              <c16:uniqueId val="{00000000-8284-46A3-9360-0BBF03A919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48.01</c:v>
                </c:pt>
                <c:pt idx="1">
                  <c:v>40.28</c:v>
                </c:pt>
                <c:pt idx="2">
                  <c:v>42.48</c:v>
                </c:pt>
                <c:pt idx="3">
                  <c:v>39.770000000000003</c:v>
                </c:pt>
                <c:pt idx="4">
                  <c:v>38.96</c:v>
                </c:pt>
              </c:numCache>
            </c:numRef>
          </c:val>
          <c:smooth val="0"/>
          <c:extLst>
            <c:ext xmlns:c16="http://schemas.microsoft.com/office/drawing/2014/chart" uri="{C3380CC4-5D6E-409C-BE32-E72D297353CC}">
              <c16:uniqueId val="{00000001-8284-46A3-9360-0BBF03A919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81.58</c:v>
                </c:pt>
                <c:pt idx="1">
                  <c:v>92.11</c:v>
                </c:pt>
                <c:pt idx="2">
                  <c:v>91.89</c:v>
                </c:pt>
                <c:pt idx="3">
                  <c:v>91.43</c:v>
                </c:pt>
                <c:pt idx="4">
                  <c:v>91.18</c:v>
                </c:pt>
              </c:numCache>
            </c:numRef>
          </c:val>
          <c:extLst>
            <c:ext xmlns:c16="http://schemas.microsoft.com/office/drawing/2014/chart" uri="{C3380CC4-5D6E-409C-BE32-E72D297353CC}">
              <c16:uniqueId val="{00000000-5888-4A03-9933-2FA4789F34D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91.18</c:v>
                </c:pt>
                <c:pt idx="1">
                  <c:v>90.78</c:v>
                </c:pt>
                <c:pt idx="2">
                  <c:v>90.73</c:v>
                </c:pt>
                <c:pt idx="3">
                  <c:v>91.64</c:v>
                </c:pt>
                <c:pt idx="4">
                  <c:v>91.6</c:v>
                </c:pt>
              </c:numCache>
            </c:numRef>
          </c:val>
          <c:smooth val="0"/>
          <c:extLst>
            <c:ext xmlns:c16="http://schemas.microsoft.com/office/drawing/2014/chart" uri="{C3380CC4-5D6E-409C-BE32-E72D297353CC}">
              <c16:uniqueId val="{00000001-5888-4A03-9933-2FA4789F34D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0DF-443B-96C6-33510DA005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92.29</c:v>
                </c:pt>
                <c:pt idx="1">
                  <c:v>98.94</c:v>
                </c:pt>
                <c:pt idx="2">
                  <c:v>101.09</c:v>
                </c:pt>
                <c:pt idx="3">
                  <c:v>94.43</c:v>
                </c:pt>
                <c:pt idx="4">
                  <c:v>101.18</c:v>
                </c:pt>
              </c:numCache>
            </c:numRef>
          </c:val>
          <c:smooth val="0"/>
          <c:extLst>
            <c:ext xmlns:c16="http://schemas.microsoft.com/office/drawing/2014/chart" uri="{C3380CC4-5D6E-409C-BE32-E72D297353CC}">
              <c16:uniqueId val="{00000001-10DF-443B-96C6-33510DA005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53.67</c:v>
                </c:pt>
                <c:pt idx="1">
                  <c:v>55.81</c:v>
                </c:pt>
                <c:pt idx="2">
                  <c:v>57.94</c:v>
                </c:pt>
                <c:pt idx="3">
                  <c:v>60.08</c:v>
                </c:pt>
                <c:pt idx="4">
                  <c:v>61.86</c:v>
                </c:pt>
              </c:numCache>
            </c:numRef>
          </c:val>
          <c:extLst>
            <c:ext xmlns:c16="http://schemas.microsoft.com/office/drawing/2014/chart" uri="{C3380CC4-5D6E-409C-BE32-E72D297353CC}">
              <c16:uniqueId val="{00000000-0F54-4D49-AC3C-238FCA4505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37.74</c:v>
                </c:pt>
                <c:pt idx="1">
                  <c:v>40.36</c:v>
                </c:pt>
                <c:pt idx="2">
                  <c:v>34.76</c:v>
                </c:pt>
                <c:pt idx="3">
                  <c:v>36.130000000000003</c:v>
                </c:pt>
                <c:pt idx="4">
                  <c:v>38.409999999999997</c:v>
                </c:pt>
              </c:numCache>
            </c:numRef>
          </c:val>
          <c:smooth val="0"/>
          <c:extLst>
            <c:ext xmlns:c16="http://schemas.microsoft.com/office/drawing/2014/chart" uri="{C3380CC4-5D6E-409C-BE32-E72D297353CC}">
              <c16:uniqueId val="{00000001-0F54-4D49-AC3C-238FCA4505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19-4D3B-B848-B6F4A6D887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19-4D3B-B848-B6F4A6D887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75-40C2-A09D-F6FC504A161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464.55</c:v>
                </c:pt>
                <c:pt idx="1">
                  <c:v>519.65</c:v>
                </c:pt>
                <c:pt idx="2">
                  <c:v>534.57000000000005</c:v>
                </c:pt>
                <c:pt idx="3">
                  <c:v>528.12</c:v>
                </c:pt>
                <c:pt idx="4">
                  <c:v>533.38</c:v>
                </c:pt>
              </c:numCache>
            </c:numRef>
          </c:val>
          <c:smooth val="0"/>
          <c:extLst>
            <c:ext xmlns:c16="http://schemas.microsoft.com/office/drawing/2014/chart" uri="{C3380CC4-5D6E-409C-BE32-E72D297353CC}">
              <c16:uniqueId val="{00000001-1D75-40C2-A09D-F6FC504A161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50.17</c:v>
                </c:pt>
                <c:pt idx="1">
                  <c:v>50</c:v>
                </c:pt>
                <c:pt idx="2">
                  <c:v>49.45</c:v>
                </c:pt>
                <c:pt idx="3">
                  <c:v>48.84</c:v>
                </c:pt>
                <c:pt idx="4">
                  <c:v>48.53</c:v>
                </c:pt>
              </c:numCache>
            </c:numRef>
          </c:val>
          <c:extLst>
            <c:ext xmlns:c16="http://schemas.microsoft.com/office/drawing/2014/chart" uri="{C3380CC4-5D6E-409C-BE32-E72D297353CC}">
              <c16:uniqueId val="{00000000-2277-4113-BF99-73DA8128E1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48.58</c:v>
                </c:pt>
                <c:pt idx="1">
                  <c:v>36.31</c:v>
                </c:pt>
                <c:pt idx="2">
                  <c:v>36.93</c:v>
                </c:pt>
                <c:pt idx="3">
                  <c:v>15.34</c:v>
                </c:pt>
                <c:pt idx="4">
                  <c:v>1.22</c:v>
                </c:pt>
              </c:numCache>
            </c:numRef>
          </c:val>
          <c:smooth val="0"/>
          <c:extLst>
            <c:ext xmlns:c16="http://schemas.microsoft.com/office/drawing/2014/chart" uri="{C3380CC4-5D6E-409C-BE32-E72D297353CC}">
              <c16:uniqueId val="{00000001-2277-4113-BF99-73DA8128E1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1181.6300000000001</c:v>
                </c:pt>
                <c:pt idx="1">
                  <c:v>1178.33</c:v>
                </c:pt>
                <c:pt idx="2">
                  <c:v>1112.3499999999999</c:v>
                </c:pt>
                <c:pt idx="3">
                  <c:v>1150.93</c:v>
                </c:pt>
                <c:pt idx="4">
                  <c:v>1024.2</c:v>
                </c:pt>
              </c:numCache>
            </c:numRef>
          </c:val>
          <c:extLst>
            <c:ext xmlns:c16="http://schemas.microsoft.com/office/drawing/2014/chart" uri="{C3380CC4-5D6E-409C-BE32-E72D297353CC}">
              <c16:uniqueId val="{00000000-05C1-49B0-831E-9F4EB88BF9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506.14</c:v>
                </c:pt>
                <c:pt idx="1">
                  <c:v>544.96</c:v>
                </c:pt>
                <c:pt idx="2">
                  <c:v>406.44</c:v>
                </c:pt>
                <c:pt idx="3">
                  <c:v>254.5</c:v>
                </c:pt>
                <c:pt idx="4">
                  <c:v>365.75</c:v>
                </c:pt>
              </c:numCache>
            </c:numRef>
          </c:val>
          <c:smooth val="0"/>
          <c:extLst>
            <c:ext xmlns:c16="http://schemas.microsoft.com/office/drawing/2014/chart" uri="{C3380CC4-5D6E-409C-BE32-E72D297353CC}">
              <c16:uniqueId val="{00000001-05C1-49B0-831E-9F4EB88BF9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44.77</c:v>
                </c:pt>
                <c:pt idx="1">
                  <c:v>38.090000000000003</c:v>
                </c:pt>
                <c:pt idx="2">
                  <c:v>10.16</c:v>
                </c:pt>
                <c:pt idx="3">
                  <c:v>32.81</c:v>
                </c:pt>
                <c:pt idx="4">
                  <c:v>32.58</c:v>
                </c:pt>
              </c:numCache>
            </c:numRef>
          </c:val>
          <c:extLst>
            <c:ext xmlns:c16="http://schemas.microsoft.com/office/drawing/2014/chart" uri="{C3380CC4-5D6E-409C-BE32-E72D297353CC}">
              <c16:uniqueId val="{00000000-4DCE-4724-B6D9-A08FF13AF6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35.86</c:v>
                </c:pt>
                <c:pt idx="1">
                  <c:v>42.51</c:v>
                </c:pt>
                <c:pt idx="2">
                  <c:v>35.93</c:v>
                </c:pt>
                <c:pt idx="3">
                  <c:v>36.1</c:v>
                </c:pt>
                <c:pt idx="4">
                  <c:v>35.5</c:v>
                </c:pt>
              </c:numCache>
            </c:numRef>
          </c:val>
          <c:smooth val="0"/>
          <c:extLst>
            <c:ext xmlns:c16="http://schemas.microsoft.com/office/drawing/2014/chart" uri="{C3380CC4-5D6E-409C-BE32-E72D297353CC}">
              <c16:uniqueId val="{00000001-4DCE-4724-B6D9-A08FF13AF6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338.18</c:v>
                </c:pt>
                <c:pt idx="1">
                  <c:v>395.31</c:v>
                </c:pt>
                <c:pt idx="2">
                  <c:v>1486.28</c:v>
                </c:pt>
                <c:pt idx="3">
                  <c:v>459.77</c:v>
                </c:pt>
                <c:pt idx="4">
                  <c:v>470.64</c:v>
                </c:pt>
              </c:numCache>
            </c:numRef>
          </c:val>
          <c:extLst>
            <c:ext xmlns:c16="http://schemas.microsoft.com/office/drawing/2014/chart" uri="{C3380CC4-5D6E-409C-BE32-E72D297353CC}">
              <c16:uniqueId val="{00000000-42E6-4F9B-88E6-655761AE01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448.63</c:v>
                </c:pt>
                <c:pt idx="1">
                  <c:v>447.34</c:v>
                </c:pt>
                <c:pt idx="2">
                  <c:v>499.55</c:v>
                </c:pt>
                <c:pt idx="3">
                  <c:v>529.77</c:v>
                </c:pt>
                <c:pt idx="4">
                  <c:v>523.41999999999996</c:v>
                </c:pt>
              </c:numCache>
            </c:numRef>
          </c:val>
          <c:smooth val="0"/>
          <c:extLst>
            <c:ext xmlns:c16="http://schemas.microsoft.com/office/drawing/2014/chart" uri="{C3380CC4-5D6E-409C-BE32-E72D297353CC}">
              <c16:uniqueId val="{00000001-42E6-4F9B-88E6-655761AE01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【101.18】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【395.81】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 zoomScaleNormal="100" workbookViewId="0">
      <selection activeCell="BK5" sqref="BK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林業集落排水</v>
      </c>
      <c r="Q8" s="40"/>
      <c r="R8" s="40"/>
      <c r="S8" s="40"/>
      <c r="T8" s="40"/>
      <c r="U8" s="40"/>
      <c r="V8" s="40"/>
      <c r="W8" s="40" t="str">
        <f>データ!L6</f>
        <v>G2</v>
      </c>
      <c r="X8" s="40"/>
      <c r="Y8" s="40"/>
      <c r="Z8" s="40"/>
      <c r="AA8" s="40"/>
      <c r="AB8" s="40"/>
      <c r="AC8" s="40"/>
      <c r="AD8" s="41" t="str">
        <f>データ!$M$6</f>
        <v>非設置</v>
      </c>
      <c r="AE8" s="41"/>
      <c r="AF8" s="41"/>
      <c r="AG8" s="41"/>
      <c r="AH8" s="41"/>
      <c r="AI8" s="41"/>
      <c r="AJ8" s="41"/>
      <c r="AK8" s="3"/>
      <c r="AL8" s="42">
        <f>データ!S6</f>
        <v>43685</v>
      </c>
      <c r="AM8" s="42"/>
      <c r="AN8" s="42"/>
      <c r="AO8" s="42"/>
      <c r="AP8" s="42"/>
      <c r="AQ8" s="42"/>
      <c r="AR8" s="42"/>
      <c r="AS8" s="42"/>
      <c r="AT8" s="35">
        <f>データ!T6</f>
        <v>698.31</v>
      </c>
      <c r="AU8" s="35"/>
      <c r="AV8" s="35"/>
      <c r="AW8" s="35"/>
      <c r="AX8" s="35"/>
      <c r="AY8" s="35"/>
      <c r="AZ8" s="35"/>
      <c r="BA8" s="35"/>
      <c r="BB8" s="35">
        <f>データ!U6</f>
        <v>62.56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90.39</v>
      </c>
      <c r="J10" s="35"/>
      <c r="K10" s="35"/>
      <c r="L10" s="35"/>
      <c r="M10" s="35"/>
      <c r="N10" s="35"/>
      <c r="O10" s="35"/>
      <c r="P10" s="35">
        <f>データ!P6</f>
        <v>0.08</v>
      </c>
      <c r="Q10" s="35"/>
      <c r="R10" s="35"/>
      <c r="S10" s="35"/>
      <c r="T10" s="35"/>
      <c r="U10" s="35"/>
      <c r="V10" s="35"/>
      <c r="W10" s="35">
        <f>データ!Q6</f>
        <v>97.85</v>
      </c>
      <c r="X10" s="35"/>
      <c r="Y10" s="35"/>
      <c r="Z10" s="35"/>
      <c r="AA10" s="35"/>
      <c r="AB10" s="35"/>
      <c r="AC10" s="35"/>
      <c r="AD10" s="42">
        <f>データ!R6</f>
        <v>2970</v>
      </c>
      <c r="AE10" s="42"/>
      <c r="AF10" s="42"/>
      <c r="AG10" s="42"/>
      <c r="AH10" s="42"/>
      <c r="AI10" s="42"/>
      <c r="AJ10" s="42"/>
      <c r="AK10" s="2"/>
      <c r="AL10" s="42">
        <f>データ!V6</f>
        <v>34</v>
      </c>
      <c r="AM10" s="42"/>
      <c r="AN10" s="42"/>
      <c r="AO10" s="42"/>
      <c r="AP10" s="42"/>
      <c r="AQ10" s="42"/>
      <c r="AR10" s="42"/>
      <c r="AS10" s="42"/>
      <c r="AT10" s="35">
        <f>データ!W6</f>
        <v>0.04</v>
      </c>
      <c r="AU10" s="35"/>
      <c r="AV10" s="35"/>
      <c r="AW10" s="35"/>
      <c r="AX10" s="35"/>
      <c r="AY10" s="35"/>
      <c r="AZ10" s="35"/>
      <c r="BA10" s="35"/>
      <c r="BB10" s="35">
        <f>データ!X6</f>
        <v>850</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【101.18】</v>
      </c>
      <c r="F85" s="12" t="str">
        <f>データ!AT6</f>
        <v>【533.38】</v>
      </c>
      <c r="G85" s="12" t="str">
        <f>データ!BE6</f>
        <v>【1.22】</v>
      </c>
      <c r="H85" s="12" t="str">
        <f>データ!BP6</f>
        <v>【395.81】</v>
      </c>
      <c r="I85" s="12" t="str">
        <f>データ!CA6</f>
        <v>【34.97】</v>
      </c>
      <c r="J85" s="12" t="str">
        <f>データ!CL6</f>
        <v>【526.99】</v>
      </c>
      <c r="K85" s="12" t="str">
        <f>データ!CW6</f>
        <v>【39.37】</v>
      </c>
      <c r="L85" s="12" t="str">
        <f>データ!DH6</f>
        <v>【90.91】</v>
      </c>
      <c r="M85" s="12" t="str">
        <f>データ!DS6</f>
        <v>【38.41】</v>
      </c>
      <c r="N85" s="12" t="str">
        <f>データ!ED6</f>
        <v>【0.00】</v>
      </c>
      <c r="O85" s="12" t="str">
        <f>データ!EO6</f>
        <v>【0.00】</v>
      </c>
    </row>
  </sheetData>
  <sheetProtection algorithmName="SHA-512" hashValue="cOTzsxpgvrprabddTssPf4PWYcFacOc9MJct9anNp9an2VtdiuM+dL234Cm36qrJhkKXzuOGTWlpFwOZph9ikg==" saltValue="C4sVLXJz20Tr690qOQvVh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352047</v>
      </c>
      <c r="D6" s="19">
        <f t="shared" si="3"/>
        <v>46</v>
      </c>
      <c r="E6" s="19">
        <f t="shared" si="3"/>
        <v>17</v>
      </c>
      <c r="F6" s="19">
        <f t="shared" si="3"/>
        <v>7</v>
      </c>
      <c r="G6" s="19">
        <f t="shared" si="3"/>
        <v>0</v>
      </c>
      <c r="H6" s="19" t="str">
        <f t="shared" si="3"/>
        <v>山口県　萩市</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90.39</v>
      </c>
      <c r="P6" s="20">
        <f t="shared" si="3"/>
        <v>0.08</v>
      </c>
      <c r="Q6" s="20">
        <f t="shared" si="3"/>
        <v>97.85</v>
      </c>
      <c r="R6" s="20">
        <f t="shared" si="3"/>
        <v>2970</v>
      </c>
      <c r="S6" s="20">
        <f t="shared" si="3"/>
        <v>43685</v>
      </c>
      <c r="T6" s="20">
        <f t="shared" si="3"/>
        <v>698.31</v>
      </c>
      <c r="U6" s="20">
        <f t="shared" si="3"/>
        <v>62.56</v>
      </c>
      <c r="V6" s="20">
        <f t="shared" si="3"/>
        <v>34</v>
      </c>
      <c r="W6" s="20">
        <f t="shared" si="3"/>
        <v>0.04</v>
      </c>
      <c r="X6" s="20">
        <f t="shared" si="3"/>
        <v>850</v>
      </c>
      <c r="Y6" s="21">
        <f>IF(Y7="",NA(),Y7)</f>
        <v>100</v>
      </c>
      <c r="Z6" s="21">
        <f t="shared" ref="Z6:AH6" si="4">IF(Z7="",NA(),Z7)</f>
        <v>100</v>
      </c>
      <c r="AA6" s="21">
        <f t="shared" si="4"/>
        <v>100</v>
      </c>
      <c r="AB6" s="21">
        <f t="shared" si="4"/>
        <v>100</v>
      </c>
      <c r="AC6" s="21">
        <f t="shared" si="4"/>
        <v>100</v>
      </c>
      <c r="AD6" s="21">
        <f t="shared" si="4"/>
        <v>92.29</v>
      </c>
      <c r="AE6" s="21">
        <f t="shared" si="4"/>
        <v>98.94</v>
      </c>
      <c r="AF6" s="21">
        <f t="shared" si="4"/>
        <v>101.09</v>
      </c>
      <c r="AG6" s="21">
        <f t="shared" si="4"/>
        <v>94.43</v>
      </c>
      <c r="AH6" s="21">
        <f t="shared" si="4"/>
        <v>101.18</v>
      </c>
      <c r="AI6" s="20" t="str">
        <f>IF(AI7="","",IF(AI7="-","【-】","【"&amp;SUBSTITUTE(TEXT(AI7,"#,##0.00"),"-","△")&amp;"】"))</f>
        <v>【101.18】</v>
      </c>
      <c r="AJ6" s="20">
        <f>IF(AJ7="",NA(),AJ7)</f>
        <v>0</v>
      </c>
      <c r="AK6" s="20">
        <f t="shared" ref="AK6:AS6" si="5">IF(AK7="",NA(),AK7)</f>
        <v>0</v>
      </c>
      <c r="AL6" s="20">
        <f t="shared" si="5"/>
        <v>0</v>
      </c>
      <c r="AM6" s="20">
        <f t="shared" si="5"/>
        <v>0</v>
      </c>
      <c r="AN6" s="20">
        <f t="shared" si="5"/>
        <v>0</v>
      </c>
      <c r="AO6" s="21">
        <f t="shared" si="5"/>
        <v>464.55</v>
      </c>
      <c r="AP6" s="21">
        <f t="shared" si="5"/>
        <v>519.65</v>
      </c>
      <c r="AQ6" s="21">
        <f t="shared" si="5"/>
        <v>534.57000000000005</v>
      </c>
      <c r="AR6" s="21">
        <f t="shared" si="5"/>
        <v>528.12</v>
      </c>
      <c r="AS6" s="21">
        <f t="shared" si="5"/>
        <v>533.38</v>
      </c>
      <c r="AT6" s="20" t="str">
        <f>IF(AT7="","",IF(AT7="-","【-】","【"&amp;SUBSTITUTE(TEXT(AT7,"#,##0.00"),"-","△")&amp;"】"))</f>
        <v>【533.38】</v>
      </c>
      <c r="AU6" s="21">
        <f>IF(AU7="",NA(),AU7)</f>
        <v>50.17</v>
      </c>
      <c r="AV6" s="21">
        <f t="shared" ref="AV6:BD6" si="6">IF(AV7="",NA(),AV7)</f>
        <v>50</v>
      </c>
      <c r="AW6" s="21">
        <f t="shared" si="6"/>
        <v>49.45</v>
      </c>
      <c r="AX6" s="21">
        <f t="shared" si="6"/>
        <v>48.84</v>
      </c>
      <c r="AY6" s="21">
        <f t="shared" si="6"/>
        <v>48.53</v>
      </c>
      <c r="AZ6" s="21">
        <f t="shared" si="6"/>
        <v>48.58</v>
      </c>
      <c r="BA6" s="21">
        <f t="shared" si="6"/>
        <v>36.31</v>
      </c>
      <c r="BB6" s="21">
        <f t="shared" si="6"/>
        <v>36.93</v>
      </c>
      <c r="BC6" s="21">
        <f t="shared" si="6"/>
        <v>15.34</v>
      </c>
      <c r="BD6" s="21">
        <f t="shared" si="6"/>
        <v>1.22</v>
      </c>
      <c r="BE6" s="20" t="str">
        <f>IF(BE7="","",IF(BE7="-","【-】","【"&amp;SUBSTITUTE(TEXT(BE7,"#,##0.00"),"-","△")&amp;"】"))</f>
        <v>【1.22】</v>
      </c>
      <c r="BF6" s="21">
        <f>IF(BF7="",NA(),BF7)</f>
        <v>1181.6300000000001</v>
      </c>
      <c r="BG6" s="21">
        <f t="shared" ref="BG6:BO6" si="7">IF(BG7="",NA(),BG7)</f>
        <v>1178.33</v>
      </c>
      <c r="BH6" s="21">
        <f t="shared" si="7"/>
        <v>1112.3499999999999</v>
      </c>
      <c r="BI6" s="21">
        <f t="shared" si="7"/>
        <v>1150.93</v>
      </c>
      <c r="BJ6" s="21">
        <f t="shared" si="7"/>
        <v>1024.2</v>
      </c>
      <c r="BK6" s="21">
        <f t="shared" si="7"/>
        <v>506.14</v>
      </c>
      <c r="BL6" s="21">
        <f t="shared" si="7"/>
        <v>544.96</v>
      </c>
      <c r="BM6" s="21">
        <f t="shared" si="7"/>
        <v>406.44</v>
      </c>
      <c r="BN6" s="21">
        <f t="shared" si="7"/>
        <v>254.5</v>
      </c>
      <c r="BO6" s="21">
        <f t="shared" si="7"/>
        <v>365.75</v>
      </c>
      <c r="BP6" s="20" t="str">
        <f>IF(BP7="","",IF(BP7="-","【-】","【"&amp;SUBSTITUTE(TEXT(BP7,"#,##0.00"),"-","△")&amp;"】"))</f>
        <v>【395.81】</v>
      </c>
      <c r="BQ6" s="21">
        <f>IF(BQ7="",NA(),BQ7)</f>
        <v>44.77</v>
      </c>
      <c r="BR6" s="21">
        <f t="shared" ref="BR6:BZ6" si="8">IF(BR7="",NA(),BR7)</f>
        <v>38.090000000000003</v>
      </c>
      <c r="BS6" s="21">
        <f t="shared" si="8"/>
        <v>10.16</v>
      </c>
      <c r="BT6" s="21">
        <f t="shared" si="8"/>
        <v>32.81</v>
      </c>
      <c r="BU6" s="21">
        <f t="shared" si="8"/>
        <v>32.58</v>
      </c>
      <c r="BV6" s="21">
        <f t="shared" si="8"/>
        <v>35.86</v>
      </c>
      <c r="BW6" s="21">
        <f t="shared" si="8"/>
        <v>42.51</v>
      </c>
      <c r="BX6" s="21">
        <f t="shared" si="8"/>
        <v>35.93</v>
      </c>
      <c r="BY6" s="21">
        <f t="shared" si="8"/>
        <v>36.1</v>
      </c>
      <c r="BZ6" s="21">
        <f t="shared" si="8"/>
        <v>35.5</v>
      </c>
      <c r="CA6" s="20" t="str">
        <f>IF(CA7="","",IF(CA7="-","【-】","【"&amp;SUBSTITUTE(TEXT(CA7,"#,##0.00"),"-","△")&amp;"】"))</f>
        <v>【34.97】</v>
      </c>
      <c r="CB6" s="21">
        <f>IF(CB7="",NA(),CB7)</f>
        <v>338.18</v>
      </c>
      <c r="CC6" s="21">
        <f t="shared" ref="CC6:CK6" si="9">IF(CC7="",NA(),CC7)</f>
        <v>395.31</v>
      </c>
      <c r="CD6" s="21">
        <f t="shared" si="9"/>
        <v>1486.28</v>
      </c>
      <c r="CE6" s="21">
        <f t="shared" si="9"/>
        <v>459.77</v>
      </c>
      <c r="CF6" s="21">
        <f t="shared" si="9"/>
        <v>470.64</v>
      </c>
      <c r="CG6" s="21">
        <f t="shared" si="9"/>
        <v>448.63</v>
      </c>
      <c r="CH6" s="21">
        <f t="shared" si="9"/>
        <v>447.34</v>
      </c>
      <c r="CI6" s="21">
        <f t="shared" si="9"/>
        <v>499.55</v>
      </c>
      <c r="CJ6" s="21">
        <f t="shared" si="9"/>
        <v>529.77</v>
      </c>
      <c r="CK6" s="21">
        <f t="shared" si="9"/>
        <v>523.41999999999996</v>
      </c>
      <c r="CL6" s="20" t="str">
        <f>IF(CL7="","",IF(CL7="-","【-】","【"&amp;SUBSTITUTE(TEXT(CL7,"#,##0.00"),"-","△")&amp;"】"))</f>
        <v>【526.99】</v>
      </c>
      <c r="CM6" s="21">
        <f>IF(CM7="",NA(),CM7)</f>
        <v>29.63</v>
      </c>
      <c r="CN6" s="21">
        <f t="shared" ref="CN6:CV6" si="10">IF(CN7="",NA(),CN7)</f>
        <v>29.63</v>
      </c>
      <c r="CO6" s="21">
        <f t="shared" si="10"/>
        <v>29.63</v>
      </c>
      <c r="CP6" s="21">
        <f t="shared" si="10"/>
        <v>29.63</v>
      </c>
      <c r="CQ6" s="21">
        <f t="shared" si="10"/>
        <v>25.93</v>
      </c>
      <c r="CR6" s="21">
        <f t="shared" si="10"/>
        <v>48.01</v>
      </c>
      <c r="CS6" s="21">
        <f t="shared" si="10"/>
        <v>40.28</v>
      </c>
      <c r="CT6" s="21">
        <f t="shared" si="10"/>
        <v>42.48</v>
      </c>
      <c r="CU6" s="21">
        <f t="shared" si="10"/>
        <v>39.770000000000003</v>
      </c>
      <c r="CV6" s="21">
        <f t="shared" si="10"/>
        <v>38.96</v>
      </c>
      <c r="CW6" s="20" t="str">
        <f>IF(CW7="","",IF(CW7="-","【-】","【"&amp;SUBSTITUTE(TEXT(CW7,"#,##0.00"),"-","△")&amp;"】"))</f>
        <v>【39.37】</v>
      </c>
      <c r="CX6" s="21">
        <f>IF(CX7="",NA(),CX7)</f>
        <v>81.58</v>
      </c>
      <c r="CY6" s="21">
        <f t="shared" ref="CY6:DG6" si="11">IF(CY7="",NA(),CY7)</f>
        <v>92.11</v>
      </c>
      <c r="CZ6" s="21">
        <f t="shared" si="11"/>
        <v>91.89</v>
      </c>
      <c r="DA6" s="21">
        <f t="shared" si="11"/>
        <v>91.43</v>
      </c>
      <c r="DB6" s="21">
        <f t="shared" si="11"/>
        <v>91.18</v>
      </c>
      <c r="DC6" s="21">
        <f t="shared" si="11"/>
        <v>91.18</v>
      </c>
      <c r="DD6" s="21">
        <f t="shared" si="11"/>
        <v>90.78</v>
      </c>
      <c r="DE6" s="21">
        <f t="shared" si="11"/>
        <v>90.73</v>
      </c>
      <c r="DF6" s="21">
        <f t="shared" si="11"/>
        <v>91.64</v>
      </c>
      <c r="DG6" s="21">
        <f t="shared" si="11"/>
        <v>91.6</v>
      </c>
      <c r="DH6" s="20" t="str">
        <f>IF(DH7="","",IF(DH7="-","【-】","【"&amp;SUBSTITUTE(TEXT(DH7,"#,##0.00"),"-","△")&amp;"】"))</f>
        <v>【90.91】</v>
      </c>
      <c r="DI6" s="21">
        <f>IF(DI7="",NA(),DI7)</f>
        <v>53.67</v>
      </c>
      <c r="DJ6" s="21">
        <f t="shared" ref="DJ6:DR6" si="12">IF(DJ7="",NA(),DJ7)</f>
        <v>55.81</v>
      </c>
      <c r="DK6" s="21">
        <f t="shared" si="12"/>
        <v>57.94</v>
      </c>
      <c r="DL6" s="21">
        <f t="shared" si="12"/>
        <v>60.08</v>
      </c>
      <c r="DM6" s="21">
        <f t="shared" si="12"/>
        <v>61.86</v>
      </c>
      <c r="DN6" s="21">
        <f t="shared" si="12"/>
        <v>37.74</v>
      </c>
      <c r="DO6" s="21">
        <f t="shared" si="12"/>
        <v>40.36</v>
      </c>
      <c r="DP6" s="21">
        <f t="shared" si="12"/>
        <v>34.76</v>
      </c>
      <c r="DQ6" s="21">
        <f t="shared" si="12"/>
        <v>36.130000000000003</v>
      </c>
      <c r="DR6" s="21">
        <f t="shared" si="12"/>
        <v>38.409999999999997</v>
      </c>
      <c r="DS6" s="20" t="str">
        <f>IF(DS7="","",IF(DS7="-","【-】","【"&amp;SUBSTITUTE(TEXT(DS7,"#,##0.00"),"-","△")&amp;"】"))</f>
        <v>【38.41】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2022</v>
      </c>
      <c r="C7" s="23">
        <v>352047</v>
      </c>
      <c r="D7" s="23">
        <v>46</v>
      </c>
      <c r="E7" s="23">
        <v>17</v>
      </c>
      <c r="F7" s="23">
        <v>7</v>
      </c>
      <c r="G7" s="23">
        <v>0</v>
      </c>
      <c r="H7" s="23" t="s">
        <v>96</v>
      </c>
      <c r="I7" s="23" t="s">
        <v>97</v>
      </c>
      <c r="J7" s="23" t="s">
        <v>98</v>
      </c>
      <c r="K7" s="23" t="s">
        <v>99</v>
      </c>
      <c r="L7" s="23" t="s">
        <v>100</v>
      </c>
      <c r="M7" s="23" t="s">
        <v>101</v>
      </c>
      <c r="N7" s="24" t="s">
        <v>102</v>
      </c>
      <c r="O7" s="24">
        <v>90.39</v>
      </c>
      <c r="P7" s="24">
        <v>0.08</v>
      </c>
      <c r="Q7" s="24">
        <v>97.85</v>
      </c>
      <c r="R7" s="24">
        <v>2970</v>
      </c>
      <c r="S7" s="24">
        <v>43685</v>
      </c>
      <c r="T7" s="24">
        <v>698.31</v>
      </c>
      <c r="U7" s="24">
        <v>62.56</v>
      </c>
      <c r="V7" s="24">
        <v>34</v>
      </c>
      <c r="W7" s="24">
        <v>0.04</v>
      </c>
      <c r="X7" s="24">
        <v>850</v>
      </c>
      <c r="Y7" s="24">
        <v>100</v>
      </c>
      <c r="Z7" s="24">
        <v>100</v>
      </c>
      <c r="AA7" s="24">
        <v>100</v>
      </c>
      <c r="AB7" s="24">
        <v>100</v>
      </c>
      <c r="AC7" s="24">
        <v>100</v>
      </c>
      <c r="AD7" s="24">
        <v>92.29</v>
      </c>
      <c r="AE7" s="24">
        <v>98.94</v>
      </c>
      <c r="AF7" s="24">
        <v>101.09</v>
      </c>
      <c r="AG7" s="24">
        <v>94.43</v>
      </c>
      <c r="AH7" s="24">
        <v>101.18</v>
      </c>
      <c r="AI7" s="24">
        <v>101.18</v>
      </c>
      <c r="AJ7" s="24">
        <v>0</v>
      </c>
      <c r="AK7" s="24">
        <v>0</v>
      </c>
      <c r="AL7" s="24">
        <v>0</v>
      </c>
      <c r="AM7" s="24">
        <v>0</v>
      </c>
      <c r="AN7" s="24">
        <v>0</v>
      </c>
      <c r="AO7" s="24">
        <v>464.55</v>
      </c>
      <c r="AP7" s="24">
        <v>519.65</v>
      </c>
      <c r="AQ7" s="24">
        <v>534.57000000000005</v>
      </c>
      <c r="AR7" s="24">
        <v>528.12</v>
      </c>
      <c r="AS7" s="24">
        <v>533.38</v>
      </c>
      <c r="AT7" s="24">
        <v>533.38</v>
      </c>
      <c r="AU7" s="24">
        <v>50.17</v>
      </c>
      <c r="AV7" s="24">
        <v>50</v>
      </c>
      <c r="AW7" s="24">
        <v>49.45</v>
      </c>
      <c r="AX7" s="24">
        <v>48.84</v>
      </c>
      <c r="AY7" s="24">
        <v>48.53</v>
      </c>
      <c r="AZ7" s="24">
        <v>48.58</v>
      </c>
      <c r="BA7" s="24">
        <v>36.31</v>
      </c>
      <c r="BB7" s="24">
        <v>36.93</v>
      </c>
      <c r="BC7" s="24">
        <v>15.34</v>
      </c>
      <c r="BD7" s="24">
        <v>1.22</v>
      </c>
      <c r="BE7" s="24">
        <v>1.22</v>
      </c>
      <c r="BF7" s="24">
        <v>1181.6300000000001</v>
      </c>
      <c r="BG7" s="24">
        <v>1178.33</v>
      </c>
      <c r="BH7" s="24">
        <v>1112.3499999999999</v>
      </c>
      <c r="BI7" s="24">
        <v>1150.93</v>
      </c>
      <c r="BJ7" s="24">
        <v>1024.2</v>
      </c>
      <c r="BK7" s="24">
        <v>506.14</v>
      </c>
      <c r="BL7" s="24">
        <v>544.96</v>
      </c>
      <c r="BM7" s="24">
        <v>406.44</v>
      </c>
      <c r="BN7" s="24">
        <v>254.5</v>
      </c>
      <c r="BO7" s="24">
        <v>365.75</v>
      </c>
      <c r="BP7" s="24">
        <v>395.81</v>
      </c>
      <c r="BQ7" s="24">
        <v>44.77</v>
      </c>
      <c r="BR7" s="24">
        <v>38.090000000000003</v>
      </c>
      <c r="BS7" s="24">
        <v>10.16</v>
      </c>
      <c r="BT7" s="24">
        <v>32.81</v>
      </c>
      <c r="BU7" s="24">
        <v>32.58</v>
      </c>
      <c r="BV7" s="24">
        <v>35.86</v>
      </c>
      <c r="BW7" s="24">
        <v>42.51</v>
      </c>
      <c r="BX7" s="24">
        <v>35.93</v>
      </c>
      <c r="BY7" s="24">
        <v>36.1</v>
      </c>
      <c r="BZ7" s="24">
        <v>35.5</v>
      </c>
      <c r="CA7" s="24">
        <v>34.97</v>
      </c>
      <c r="CB7" s="24">
        <v>338.18</v>
      </c>
      <c r="CC7" s="24">
        <v>395.31</v>
      </c>
      <c r="CD7" s="24">
        <v>1486.28</v>
      </c>
      <c r="CE7" s="24">
        <v>459.77</v>
      </c>
      <c r="CF7" s="24">
        <v>470.64</v>
      </c>
      <c r="CG7" s="24">
        <v>448.63</v>
      </c>
      <c r="CH7" s="24">
        <v>447.34</v>
      </c>
      <c r="CI7" s="24">
        <v>499.55</v>
      </c>
      <c r="CJ7" s="24">
        <v>529.77</v>
      </c>
      <c r="CK7" s="24">
        <v>523.41999999999996</v>
      </c>
      <c r="CL7" s="24">
        <v>526.99</v>
      </c>
      <c r="CM7" s="24">
        <v>29.63</v>
      </c>
      <c r="CN7" s="24">
        <v>29.63</v>
      </c>
      <c r="CO7" s="24">
        <v>29.63</v>
      </c>
      <c r="CP7" s="24">
        <v>29.63</v>
      </c>
      <c r="CQ7" s="24">
        <v>25.93</v>
      </c>
      <c r="CR7" s="24">
        <v>48.01</v>
      </c>
      <c r="CS7" s="24">
        <v>40.28</v>
      </c>
      <c r="CT7" s="24">
        <v>42.48</v>
      </c>
      <c r="CU7" s="24">
        <v>39.770000000000003</v>
      </c>
      <c r="CV7" s="24">
        <v>38.96</v>
      </c>
      <c r="CW7" s="24">
        <v>39.369999999999997</v>
      </c>
      <c r="CX7" s="24">
        <v>81.58</v>
      </c>
      <c r="CY7" s="24">
        <v>92.11</v>
      </c>
      <c r="CZ7" s="24">
        <v>91.89</v>
      </c>
      <c r="DA7" s="24">
        <v>91.43</v>
      </c>
      <c r="DB7" s="24">
        <v>91.18</v>
      </c>
      <c r="DC7" s="24">
        <v>91.18</v>
      </c>
      <c r="DD7" s="24">
        <v>90.78</v>
      </c>
      <c r="DE7" s="24">
        <v>90.73</v>
      </c>
      <c r="DF7" s="24">
        <v>91.64</v>
      </c>
      <c r="DG7" s="24">
        <v>91.6</v>
      </c>
      <c r="DH7" s="24">
        <v>90.91</v>
      </c>
      <c r="DI7" s="24">
        <v>53.67</v>
      </c>
      <c r="DJ7" s="24">
        <v>55.81</v>
      </c>
      <c r="DK7" s="24">
        <v>57.94</v>
      </c>
      <c r="DL7" s="24">
        <v>60.08</v>
      </c>
      <c r="DM7" s="24">
        <v>61.86</v>
      </c>
      <c r="DN7" s="24">
        <v>37.74</v>
      </c>
      <c r="DO7" s="24">
        <v>40.36</v>
      </c>
      <c r="DP7" s="24">
        <v>34.76</v>
      </c>
      <c r="DQ7" s="24">
        <v>36.130000000000003</v>
      </c>
      <c r="DR7" s="24">
        <v>38.409999999999997</v>
      </c>
      <c r="DS7" s="24">
        <v>38.409999999999997</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阿武　仁志</cp:lastModifiedBy>
  <dcterms:created xsi:type="dcterms:W3CDTF">2023-12-12T01:06:06Z</dcterms:created>
  <dcterms:modified xsi:type="dcterms:W3CDTF">2024-02-20T01:28:49Z</dcterms:modified>
  <cp:category/>
</cp:coreProperties>
</file>