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31.0.209\gesui\koukyou\下水道管理係\003 地方公営企業決算状況調査関係\R04決算統計\20240206_【県市町課】公営企業に係る経営比較分析表（令和４年度決算）の分析等について\02提出\"/>
    </mc:Choice>
  </mc:AlternateContent>
  <xr:revisionPtr revIDLastSave="0" documentId="13_ncr:1_{E7CA33F8-ECFC-4704-89C2-9141067301DA}" xr6:coauthVersionLast="47" xr6:coauthVersionMax="47" xr10:uidLastSave="{00000000-0000-0000-0000-000000000000}"/>
  <workbookProtection workbookAlgorithmName="SHA-512" workbookHashValue="9C+SShB7gxYgteDB+v/gkRqN5MYdRx6p2Bkpu3Q49BAQmo9LEvcmhE0Zlk4VuHFGLwpWNh64LHHRY6nsL/7i9g==" workbookSaltValue="UexphdjEsd1//Oa2ZUEr2w==" workbookSpinCount="100000" lockStructure="1"/>
  <bookViews>
    <workbookView xWindow="-120" yWindow="-120" windowWidth="29040" windowHeight="158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H85" i="4"/>
  <c r="E85" i="4"/>
  <c r="BB10" i="4"/>
  <c r="AL10" i="4"/>
  <c r="P10" i="4"/>
  <c r="B10" i="4"/>
  <c r="AT8" i="4"/>
  <c r="AD8" i="4"/>
  <c r="W8" i="4"/>
  <c r="P8" i="4"/>
  <c r="B6" i="4"/>
</calcChain>
</file>

<file path=xl/sharedStrings.xml><?xml version="1.0" encoding="utf-8"?>
<sst xmlns="http://schemas.openxmlformats.org/spreadsheetml/2006/main" count="253" uniqueCount="118">
  <si>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</si>
  <si>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</si>
  <si>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</si>
  <si>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</si>
  <si>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</si>
  <si>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</si>
  <si>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</si>
  <si>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</si>
  <si>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</si>
  <si>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</si>
  <si>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</si>
  <si>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</si>
  <si>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</si>
  <si>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</si>
  <si>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</si>
  <si>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</si>
  <si>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</si>
  <si>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</si>
  <si>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</si>
  <si>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</si>
  <si>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</si>
  <si>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</si>
  <si>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</si>
  <si>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</si>
  <si>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</si>
  <si>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</si>
  <si>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</si>
  <si>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</si>
  <si>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</si>
  <si>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</si>
  <si>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</si>
  <si>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</si>
  <si>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</si>
  <si>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</si>
  <si>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</si>
  <si>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</si>
  <si>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</si>
  <si>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</si>
  <si>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</si>
  <si>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</si>
  <si>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</si>
  <si>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</si>
  <si>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</si>
  <si>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</si>
  <si>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</si>
  <si>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</si>
  <si>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</si>
  <si>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</si>
  <si>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</si>
  <si>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</si>
  <si>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</si>
  <si>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</si>
  <si>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</si>
  <si>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</si>
  <si>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</si>
  <si>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</si>
  <si>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</si>
  <si>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</si>
  <si>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</si>
  <si>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</si>
  <si>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</si>
  <si>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</si>
  <si>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</si>
  <si>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</si>
  <si>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</si>
  <si>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</si>
  <si>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</si>
  <si>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</si>
  <si>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</si>
  <si>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</si>
  <si>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</si>
  <si>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</si>
  <si>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</si>
  <si>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</si>
  <si>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</si>
  <si>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</si>
  <si>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</si>
  <si>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</si>
  <si>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</si>
  <si>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</si>
  <si>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</si>
  <si>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</si>
  <si>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</si>
  <si>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</si>
  <si>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</si>
  <si>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</si>
  <si>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</si>
  <si>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</si>
  <si>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</si>
  <si>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</si>
  <si>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</si>
  <si>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</si>
  <si>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</si>
  <si>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</si>
  <si>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</si>
  <si>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</si>
  <si>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山口県　萩市</t>
  </si>
  <si>
    <t>法適用</t>
  </si>
  <si>
    <t>下水道事業</t>
  </si>
  <si>
    <t>個別排水処理</t>
  </si>
  <si>
    <t>L2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</si>
  <si>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</si>
  <si>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</si>
  <si>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</si>
  <si>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</si>
  <si>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</si>
  <si>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</si>
  <si>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</si>
  <si>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</si>
  <si>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</si>
  <si>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</si>
  <si>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</si>
  <si>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</si>
  <si>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</si>
  <si>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</si>
  <si>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市の個別排水事業の経営状況は、汚水処理に要する費用を使用料収入で賄えておらず、一般会計からの繰入金で収益的収支を均衡させている状況である。今後は、老朽化施設等の改築更新事業に多額の経費が必要となる一方で、人口減少等により使用料収入の減少が見込まれる。このことから、将来にわたって安定したサービスを提供するため、更なる経費の削減に努めるとともに適正な使用料水準を設定し、最終的に一般会計からの基準外繰入金に依存することなく、経費回収率100％を確保し、収益的収支の均衡を図る必要がある。なお、本市の汚水処理は、公共下水道事業、特定環境保全公共下水道事業、農業集落排水事業、漁業集落排水事業、林業集落排水事業、特定地域生活排水事業及び個別排水事業を実施しているが、平成30年度から全7事業の地方公営企業法の適用に合わせて下水道事業会計を設置し、使用料についても統一しているため、下水道7事業全体で経営健全化に取り組むこととしている。</t>
    <rPh sb="1" eb="3">
      <t>ホンシ</t>
    </rPh>
    <rPh sb="4" eb="6">
      <t>コベツ</t>
    </rPh>
    <rPh sb="11" eb="13">
      <t>ケイエイ</t>
    </rPh>
    <rPh sb="13" eb="15">
      <t>ジョウキョウ</t>
    </rPh>
    <rPh sb="17" eb="19">
      <t>オスイ</t>
    </rPh>
    <rPh sb="19" eb="21">
      <t>ショリ</t>
    </rPh>
    <rPh sb="22" eb="23">
      <t>ヨウ</t>
    </rPh>
    <rPh sb="25" eb="27">
      <t>ヒヨウ</t>
    </rPh>
    <rPh sb="28" eb="31">
      <t>シヨウリョウ</t>
    </rPh>
    <rPh sb="31" eb="33">
      <t>シュウニュウ</t>
    </rPh>
    <rPh sb="34" eb="35">
      <t>マカナ</t>
    </rPh>
    <rPh sb="41" eb="45">
      <t>イッパンカイケイ</t>
    </rPh>
    <rPh sb="48" eb="51">
      <t>クリイレキン</t>
    </rPh>
    <rPh sb="52" eb="57">
      <t>シュウエキテキシュウシ</t>
    </rPh>
    <rPh sb="58" eb="60">
      <t>キンコウ</t>
    </rPh>
    <rPh sb="65" eb="67">
      <t>ジョウキョウ</t>
    </rPh>
    <rPh sb="71" eb="73">
      <t>コンゴ</t>
    </rPh>
    <rPh sb="75" eb="81">
      <t>ロウキュウカシセツトウ</t>
    </rPh>
    <rPh sb="82" eb="84">
      <t>カイチク</t>
    </rPh>
    <rPh sb="84" eb="86">
      <t>コウシン</t>
    </rPh>
    <rPh sb="86" eb="88">
      <t>ジギョウ</t>
    </rPh>
    <rPh sb="89" eb="91">
      <t>タガク</t>
    </rPh>
    <rPh sb="92" eb="94">
      <t>ケイヒ</t>
    </rPh>
    <rPh sb="95" eb="97">
      <t>ヒツヨウ</t>
    </rPh>
    <rPh sb="100" eb="102">
      <t>イッポウ</t>
    </rPh>
    <rPh sb="104" eb="108">
      <t>ジンコウゲンショウ</t>
    </rPh>
    <rPh sb="108" eb="109">
      <t>トウ</t>
    </rPh>
    <rPh sb="112" eb="115">
      <t>シヨウリョウ</t>
    </rPh>
    <rPh sb="115" eb="117">
      <t>シュウニュウ</t>
    </rPh>
    <rPh sb="118" eb="120">
      <t>ゲンショウ</t>
    </rPh>
    <rPh sb="121" eb="123">
      <t>ミコ</t>
    </rPh>
    <rPh sb="134" eb="136">
      <t>ショウライ</t>
    </rPh>
    <rPh sb="141" eb="143">
      <t>アンテイ</t>
    </rPh>
    <rPh sb="150" eb="152">
      <t>テイキョウ</t>
    </rPh>
    <rPh sb="157" eb="158">
      <t>サラ</t>
    </rPh>
    <rPh sb="160" eb="162">
      <t>ケイヒ</t>
    </rPh>
    <rPh sb="163" eb="165">
      <t>サクゲン</t>
    </rPh>
    <rPh sb="166" eb="167">
      <t>ツト</t>
    </rPh>
    <rPh sb="173" eb="175">
      <t>テキセイ</t>
    </rPh>
    <rPh sb="176" eb="181">
      <t>シヨウリョウスイジュン</t>
    </rPh>
    <rPh sb="182" eb="184">
      <t>セッテイ</t>
    </rPh>
    <rPh sb="186" eb="189">
      <t>サイシュウテキ</t>
    </rPh>
    <rPh sb="190" eb="194">
      <t>イッパンカイケイ</t>
    </rPh>
    <rPh sb="197" eb="200">
      <t>キジュンガイ</t>
    </rPh>
    <rPh sb="200" eb="203">
      <t>クリイレキン</t>
    </rPh>
    <rPh sb="204" eb="206">
      <t>イゾン</t>
    </rPh>
    <rPh sb="213" eb="215">
      <t>ケイヒ</t>
    </rPh>
    <rPh sb="215" eb="218">
      <t>カイシュウリツ</t>
    </rPh>
    <rPh sb="223" eb="225">
      <t>カクホ</t>
    </rPh>
    <rPh sb="227" eb="232">
      <t>シュウエキテキシュウシ</t>
    </rPh>
    <rPh sb="233" eb="235">
      <t>キンコウ</t>
    </rPh>
    <rPh sb="236" eb="237">
      <t>ハカ</t>
    </rPh>
    <rPh sb="238" eb="240">
      <t>ヒツヨウ</t>
    </rPh>
    <rPh sb="247" eb="249">
      <t>ホンシ</t>
    </rPh>
    <rPh sb="250" eb="252">
      <t>オスイ</t>
    </rPh>
    <rPh sb="256" eb="258">
      <t>コウキョウ</t>
    </rPh>
    <rPh sb="258" eb="263">
      <t>ゲスイドウジギョウ</t>
    </rPh>
    <rPh sb="264" eb="266">
      <t>トクテイ</t>
    </rPh>
    <rPh sb="266" eb="270">
      <t>カンキョウホゼン</t>
    </rPh>
    <rPh sb="270" eb="272">
      <t>コウキョウ</t>
    </rPh>
    <rPh sb="272" eb="277">
      <t>ゲスイドウジギョウ</t>
    </rPh>
    <rPh sb="278" eb="284">
      <t>ノウギョウシュウラクハイスイ</t>
    </rPh>
    <rPh sb="284" eb="286">
      <t>ジギョウ</t>
    </rPh>
    <rPh sb="287" eb="289">
      <t>ギョギョウ</t>
    </rPh>
    <rPh sb="289" eb="291">
      <t>シュウラク</t>
    </rPh>
    <rPh sb="291" eb="293">
      <t>ハイスイ</t>
    </rPh>
    <rPh sb="293" eb="295">
      <t>ジギョウ</t>
    </rPh>
    <rPh sb="296" eb="298">
      <t>リンギョウ</t>
    </rPh>
    <rPh sb="298" eb="300">
      <t>シュウラク</t>
    </rPh>
    <rPh sb="300" eb="302">
      <t>ハイスイ</t>
    </rPh>
    <rPh sb="302" eb="304">
      <t>ジギョウ</t>
    </rPh>
    <rPh sb="305" eb="307">
      <t>トクテイ</t>
    </rPh>
    <rPh sb="307" eb="309">
      <t>チイキ</t>
    </rPh>
    <rPh sb="309" eb="311">
      <t>セイカツ</t>
    </rPh>
    <rPh sb="311" eb="313">
      <t>ハイスイ</t>
    </rPh>
    <rPh sb="313" eb="315">
      <t>ジギョウ</t>
    </rPh>
    <rPh sb="315" eb="316">
      <t>オヨ</t>
    </rPh>
    <rPh sb="317" eb="319">
      <t>コベツ</t>
    </rPh>
    <rPh sb="319" eb="321">
      <t>ハイスイ</t>
    </rPh>
    <rPh sb="321" eb="323">
      <t>ジギョウ</t>
    </rPh>
    <rPh sb="324" eb="326">
      <t>ジッシ</t>
    </rPh>
    <rPh sb="332" eb="334">
      <t>ヘイセイ</t>
    </rPh>
    <rPh sb="336" eb="338">
      <t>ネンド</t>
    </rPh>
    <rPh sb="340" eb="341">
      <t>ゼン</t>
    </rPh>
    <rPh sb="342" eb="344">
      <t>ジギョウ</t>
    </rPh>
    <rPh sb="345" eb="352">
      <t>チホウコウエイキギョウホウ</t>
    </rPh>
    <rPh sb="353" eb="355">
      <t>テキヨウ</t>
    </rPh>
    <rPh sb="356" eb="357">
      <t>ア</t>
    </rPh>
    <rPh sb="360" eb="363">
      <t>ゲスイドウ</t>
    </rPh>
    <rPh sb="363" eb="367">
      <t>ジギョウカイケイ</t>
    </rPh>
    <rPh sb="368" eb="370">
      <t>セッチ</t>
    </rPh>
    <rPh sb="372" eb="375">
      <t>シヨウリョウ</t>
    </rPh>
    <rPh sb="380" eb="382">
      <t>トウイツ</t>
    </rPh>
    <rPh sb="389" eb="392">
      <t>ゲスイドウ</t>
    </rPh>
    <rPh sb="393" eb="395">
      <t>ジギョウ</t>
    </rPh>
    <rPh sb="395" eb="397">
      <t>ゼンタイ</t>
    </rPh>
    <rPh sb="398" eb="400">
      <t>ケイエイ</t>
    </rPh>
    <rPh sb="400" eb="403">
      <t>ケンゼンカ</t>
    </rPh>
    <rPh sb="404" eb="405">
      <t>ト</t>
    </rPh>
    <rPh sb="406" eb="407">
      <t>ク</t>
    </rPh>
    <phoneticPr fontId="4"/>
  </si>
  <si>
    <t>個別排水事業は、平成13年から順次供用開始を行い、20年近くが経過している。
①有形固定資産減価償却率は、類似団体平均値よりも大幅に高くなっている。施設の老朽化が進んでいるが、ブロア等の機械器具については、事後保全として対応しており、特段老朽化対策は行っていない。</t>
    <rPh sb="0" eb="2">
      <t>コベツ</t>
    </rPh>
    <rPh sb="2" eb="4">
      <t>ハイスイ</t>
    </rPh>
    <rPh sb="4" eb="6">
      <t>ジギョウ</t>
    </rPh>
    <rPh sb="8" eb="10">
      <t>ヘイセイ</t>
    </rPh>
    <rPh sb="12" eb="13">
      <t>ネン</t>
    </rPh>
    <rPh sb="15" eb="17">
      <t>ジュンジ</t>
    </rPh>
    <rPh sb="17" eb="21">
      <t>キョウヨウカイシ</t>
    </rPh>
    <rPh sb="22" eb="23">
      <t>オコナ</t>
    </rPh>
    <rPh sb="27" eb="28">
      <t>ネン</t>
    </rPh>
    <rPh sb="28" eb="29">
      <t>チカ</t>
    </rPh>
    <rPh sb="31" eb="33">
      <t>ケイカ</t>
    </rPh>
    <rPh sb="40" eb="42">
      <t>ユウケイ</t>
    </rPh>
    <rPh sb="42" eb="46">
      <t>コテイシサン</t>
    </rPh>
    <rPh sb="91" eb="92">
      <t>トウ</t>
    </rPh>
    <rPh sb="93" eb="97">
      <t>キカイキグ</t>
    </rPh>
    <rPh sb="103" eb="105">
      <t>ジゴ</t>
    </rPh>
    <rPh sb="105" eb="107">
      <t>ホゼン</t>
    </rPh>
    <rPh sb="110" eb="112">
      <t>タイオウ</t>
    </rPh>
    <rPh sb="117" eb="119">
      <t>トクダン</t>
    </rPh>
    <rPh sb="119" eb="124">
      <t>ロウキュウカタイサク</t>
    </rPh>
    <rPh sb="125" eb="126">
      <t>オコナ</t>
    </rPh>
    <phoneticPr fontId="4"/>
  </si>
  <si>
    <t>①経常収支比率は、一般会計からの繰入金で収益的収支を均衡させているため、100％となっている。
②累積欠損金は、発生していない。
③流動比率は、類似団体平均値よりも高く、100％を上回っている。
④企業債残高対事業規模比率は、類似団体平均値よりも低くなっている。
⑤経費回収率は、汚水処理原価が増加したことにより低下し、類似団体平均値より低く、100％を下回っている。今後、汚水処理経費を削減するとともに適正な使用料水準を検討し、経費回収率の向上を図る必要がある。
⑥汚水処理原価は、類似団体平均値よりも大幅に高くなっている。これは、処理区域が中山間地域であることにより、維持管理費が高くなることによるものである。
⑦施設利用率は、類似団体平均値よりも大幅に低くなっている。これは、浄化槽の処理能力（人槽）は、延べ床面積で決定されるため、処理区域内の平均世帯人員が2人程度と少ないことから乖離が生じているものである。
⑧水洗化率は、類似団体平均値よりも高いが、これ以上の上昇は見込めない。</t>
    <rPh sb="1" eb="7">
      <t>ケイジョウシュウシヒリツ</t>
    </rPh>
    <rPh sb="9" eb="13">
      <t>イッパンカイケイ</t>
    </rPh>
    <rPh sb="16" eb="19">
      <t>クリイレキン</t>
    </rPh>
    <rPh sb="20" eb="25">
      <t>シュウエキテキシュウシ</t>
    </rPh>
    <rPh sb="26" eb="28">
      <t>キンコウ</t>
    </rPh>
    <rPh sb="49" eb="51">
      <t>ルイセキ</t>
    </rPh>
    <rPh sb="51" eb="54">
      <t>ケッソンキン</t>
    </rPh>
    <rPh sb="56" eb="58">
      <t>ハッセイ</t>
    </rPh>
    <rPh sb="66" eb="70">
      <t>リュウドウヒリツ</t>
    </rPh>
    <rPh sb="72" eb="76">
      <t>ルイジダンタイ</t>
    </rPh>
    <rPh sb="76" eb="79">
      <t>ヘイキンチ</t>
    </rPh>
    <rPh sb="82" eb="83">
      <t>タカ</t>
    </rPh>
    <rPh sb="99" eb="102">
      <t>キギョウサイ</t>
    </rPh>
    <rPh sb="102" eb="104">
      <t>ザンダカ</t>
    </rPh>
    <rPh sb="104" eb="105">
      <t>タイ</t>
    </rPh>
    <rPh sb="105" eb="107">
      <t>ジギョウ</t>
    </rPh>
    <rPh sb="107" eb="109">
      <t>キボ</t>
    </rPh>
    <rPh sb="109" eb="111">
      <t>ヒリツ</t>
    </rPh>
    <rPh sb="113" eb="117">
      <t>ルイジダンタイ</t>
    </rPh>
    <rPh sb="117" eb="120">
      <t>ヘイキンチ</t>
    </rPh>
    <rPh sb="123" eb="124">
      <t>ヒク</t>
    </rPh>
    <rPh sb="232" eb="234">
      <t>オスイ</t>
    </rPh>
    <rPh sb="234" eb="238">
      <t>ショリゲンカ</t>
    </rPh>
    <rPh sb="240" eb="244">
      <t>ルイジダンタイ</t>
    </rPh>
    <rPh sb="244" eb="247">
      <t>ヘイキンチ</t>
    </rPh>
    <rPh sb="250" eb="252">
      <t>オオハバ</t>
    </rPh>
    <rPh sb="253" eb="254">
      <t>タカ</t>
    </rPh>
    <rPh sb="265" eb="269">
      <t>ショリクイキ</t>
    </rPh>
    <rPh sb="270" eb="275">
      <t>チュウサンカンチイキ</t>
    </rPh>
    <rPh sb="284" eb="289">
      <t>イジカンリヒ</t>
    </rPh>
    <rPh sb="290" eb="291">
      <t>タカ</t>
    </rPh>
    <rPh sb="307" eb="309">
      <t>シセツ</t>
    </rPh>
    <rPh sb="309" eb="312">
      <t>リヨウリツ</t>
    </rPh>
    <rPh sb="314" eb="318">
      <t>ルイジダンタイ</t>
    </rPh>
    <rPh sb="318" eb="321">
      <t>ヘイキンチ</t>
    </rPh>
    <rPh sb="324" eb="326">
      <t>オオハバ</t>
    </rPh>
    <rPh sb="327" eb="328">
      <t>ヒク</t>
    </rPh>
    <rPh sb="339" eb="342">
      <t>ジョウカソウ</t>
    </rPh>
    <rPh sb="343" eb="347">
      <t>ショリノウリョク</t>
    </rPh>
    <rPh sb="348" eb="350">
      <t>ニンソウ</t>
    </rPh>
    <rPh sb="353" eb="354">
      <t>ノ</t>
    </rPh>
    <rPh sb="355" eb="358">
      <t>ユカメンセキ</t>
    </rPh>
    <rPh sb="359" eb="361">
      <t>ケッテイ</t>
    </rPh>
    <rPh sb="367" eb="372">
      <t>ショリクイキナイ</t>
    </rPh>
    <rPh sb="373" eb="379">
      <t>ヘイキンセタイジンイン</t>
    </rPh>
    <rPh sb="381" eb="382">
      <t>ニン</t>
    </rPh>
    <rPh sb="382" eb="384">
      <t>テイド</t>
    </rPh>
    <rPh sb="385" eb="386">
      <t>スク</t>
    </rPh>
    <rPh sb="392" eb="394">
      <t>カイリ</t>
    </rPh>
    <rPh sb="395" eb="396">
      <t>ショウ</t>
    </rPh>
    <rPh sb="408" eb="412">
      <t>スイセンカリツ</t>
    </rPh>
    <rPh sb="424" eb="425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</si>
</sst>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7-4462-BA1E-ACBD8D3FD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7-4462-BA1E-ACBD8D3FD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33.33</c:v>
                </c:pt>
                <c:pt idx="1">
                  <c:v>31.43</c:v>
                </c:pt>
                <c:pt idx="2">
                  <c:v>32.380000000000003</c:v>
                </c:pt>
                <c:pt idx="3">
                  <c:v>30.48</c:v>
                </c:pt>
                <c:pt idx="4">
                  <c:v>29.52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1-4F52-8308-83710F0E1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50.56</c:v>
                </c:pt>
                <c:pt idx="1">
                  <c:v>47.35</c:v>
                </c:pt>
                <c:pt idx="2">
                  <c:v>46.36</c:v>
                </c:pt>
                <c:pt idx="3">
                  <c:v>46.45</c:v>
                </c:pt>
                <c:pt idx="4">
                  <c:v>45.36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1-4F52-8308-83710F0E1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90.75</c:v>
                </c:pt>
                <c:pt idx="1">
                  <c:v>90.91</c:v>
                </c:pt>
                <c:pt idx="2">
                  <c:v>91.19</c:v>
                </c:pt>
                <c:pt idx="3">
                  <c:v>90.54</c:v>
                </c:pt>
                <c:pt idx="4">
                  <c:v>90.34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7-430C-BE2E-8903C19E9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83.85</c:v>
                </c:pt>
                <c:pt idx="1">
                  <c:v>81.209999999999994</c:v>
                </c:pt>
                <c:pt idx="2">
                  <c:v>83.08</c:v>
                </c:pt>
                <c:pt idx="3">
                  <c:v>82.61</c:v>
                </c:pt>
                <c:pt idx="4">
                  <c:v>82.21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7-430C-BE2E-8903C19E9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100.56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3-4A17-A91A-BFAE4864A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86.84</c:v>
                </c:pt>
                <c:pt idx="1">
                  <c:v>89.75</c:v>
                </c:pt>
                <c:pt idx="2">
                  <c:v>96.14</c:v>
                </c:pt>
                <c:pt idx="3">
                  <c:v>95.6</c:v>
                </c:pt>
                <c:pt idx="4">
                  <c:v>93.57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3-4A17-A91A-BFAE4864A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58.29</c:v>
                </c:pt>
                <c:pt idx="1">
                  <c:v>61.53</c:v>
                </c:pt>
                <c:pt idx="2">
                  <c:v>64.77</c:v>
                </c:pt>
                <c:pt idx="3">
                  <c:v>68.010000000000005</c:v>
                </c:pt>
                <c:pt idx="4">
                  <c:v>71.25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9F9-BC29-FD21CDEC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44.22</c:v>
                </c:pt>
                <c:pt idx="1">
                  <c:v>39.64</c:v>
                </c:pt>
                <c:pt idx="2">
                  <c:v>33.75</c:v>
                </c:pt>
                <c:pt idx="3">
                  <c:v>36.21</c:v>
                </c:pt>
                <c:pt idx="4">
                  <c:v>39.69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9-49F9-BC29-FD21CDEC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3-4BD8-906F-E55B7E968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3-4BD8-906F-E55B7E968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2-47C2-954B-B55238DC5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254.32</c:v>
                </c:pt>
                <c:pt idx="1">
                  <c:v>249.76</c:v>
                </c:pt>
                <c:pt idx="2">
                  <c:v>237</c:v>
                </c:pt>
                <c:pt idx="3">
                  <c:v>257.23</c:v>
                </c:pt>
                <c:pt idx="4">
                  <c:v>293.54000000000002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2-47C2-954B-B55238DC5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88.9</c:v>
                </c:pt>
                <c:pt idx="1">
                  <c:v>114.08</c:v>
                </c:pt>
                <c:pt idx="2">
                  <c:v>138.47</c:v>
                </c:pt>
                <c:pt idx="3">
                  <c:v>163.38999999999999</c:v>
                </c:pt>
                <c:pt idx="4">
                  <c:v>185.63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5-46EF-9081-F668B5242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277.89</c:v>
                </c:pt>
                <c:pt idx="1">
                  <c:v>256.37</c:v>
                </c:pt>
                <c:pt idx="2">
                  <c:v>135.35</c:v>
                </c:pt>
                <c:pt idx="3">
                  <c:v>150.91999999999999</c:v>
                </c:pt>
                <c:pt idx="4">
                  <c:v>151.72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5-46EF-9081-F668B5242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866.17</c:v>
                </c:pt>
                <c:pt idx="1">
                  <c:v>864.35</c:v>
                </c:pt>
                <c:pt idx="2">
                  <c:v>793.15</c:v>
                </c:pt>
                <c:pt idx="3">
                  <c:v>755.53</c:v>
                </c:pt>
                <c:pt idx="4">
                  <c:v>705.45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8-4B79-A1D5-F54341756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855.65</c:v>
                </c:pt>
                <c:pt idx="1">
                  <c:v>862.99</c:v>
                </c:pt>
                <c:pt idx="2">
                  <c:v>782.91</c:v>
                </c:pt>
                <c:pt idx="3">
                  <c:v>783.21</c:v>
                </c:pt>
                <c:pt idx="4">
                  <c:v>902.04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8-4B79-A1D5-F54341756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35.869999999999997</c:v>
                </c:pt>
                <c:pt idx="1">
                  <c:v>34.630000000000003</c:v>
                </c:pt>
                <c:pt idx="2">
                  <c:v>29.03</c:v>
                </c:pt>
                <c:pt idx="3">
                  <c:v>31.08</c:v>
                </c:pt>
                <c:pt idx="4">
                  <c:v>30.83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0-4C0E-8415-70B4C6B0E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52.23</c:v>
                </c:pt>
                <c:pt idx="1">
                  <c:v>50.06</c:v>
                </c:pt>
                <c:pt idx="2">
                  <c:v>49.38</c:v>
                </c:pt>
                <c:pt idx="3">
                  <c:v>48.53</c:v>
                </c:pt>
                <c:pt idx="4">
                  <c:v>46.11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0-4C0E-8415-70B4C6B0E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446.17</c:v>
                </c:pt>
                <c:pt idx="1">
                  <c:v>463.93</c:v>
                </c:pt>
                <c:pt idx="2">
                  <c:v>546.07000000000005</c:v>
                </c:pt>
                <c:pt idx="3">
                  <c:v>506.4</c:v>
                </c:pt>
                <c:pt idx="4">
                  <c:v>515.37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6-4E39-8B74-46DCB2B7D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294.05</c:v>
                </c:pt>
                <c:pt idx="1">
                  <c:v>309.22000000000003</c:v>
                </c:pt>
                <c:pt idx="2">
                  <c:v>316.97000000000003</c:v>
                </c:pt>
                <c:pt idx="3">
                  <c:v>326.17</c:v>
                </c:pt>
                <c:pt idx="4">
                  <c:v>336.93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6-4E39-8B74-46DCB2B7D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【881.57】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【339.86】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N1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山口県　萩市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個別排水処理</v>
      </c>
      <c r="Q8" s="40"/>
      <c r="R8" s="40"/>
      <c r="S8" s="40"/>
      <c r="T8" s="40"/>
      <c r="U8" s="40"/>
      <c r="V8" s="40"/>
      <c r="W8" s="40" t="str">
        <f>データ!L6</f>
        <v>L2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43685</v>
      </c>
      <c r="AM8" s="42"/>
      <c r="AN8" s="42"/>
      <c r="AO8" s="42"/>
      <c r="AP8" s="42"/>
      <c r="AQ8" s="42"/>
      <c r="AR8" s="42"/>
      <c r="AS8" s="42"/>
      <c r="AT8" s="35">
        <f>データ!T6</f>
        <v>698.31</v>
      </c>
      <c r="AU8" s="35"/>
      <c r="AV8" s="35"/>
      <c r="AW8" s="35"/>
      <c r="AX8" s="35"/>
      <c r="AY8" s="35"/>
      <c r="AZ8" s="35"/>
      <c r="BA8" s="35"/>
      <c r="BB8" s="35">
        <f>データ!U6</f>
        <v>62.56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39.33</v>
      </c>
      <c r="J10" s="35"/>
      <c r="K10" s="35"/>
      <c r="L10" s="35"/>
      <c r="M10" s="35"/>
      <c r="N10" s="35"/>
      <c r="O10" s="35"/>
      <c r="P10" s="35">
        <f>データ!P6</f>
        <v>0.34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2970</v>
      </c>
      <c r="AE10" s="42"/>
      <c r="AF10" s="42"/>
      <c r="AG10" s="42"/>
      <c r="AH10" s="42"/>
      <c r="AI10" s="42"/>
      <c r="AJ10" s="42"/>
      <c r="AK10" s="2"/>
      <c r="AL10" s="42">
        <f>データ!V6</f>
        <v>145</v>
      </c>
      <c r="AM10" s="42"/>
      <c r="AN10" s="42"/>
      <c r="AO10" s="42"/>
      <c r="AP10" s="42"/>
      <c r="AQ10" s="42"/>
      <c r="AR10" s="42"/>
      <c r="AS10" s="42"/>
      <c r="AT10" s="35">
        <f>データ!W6</f>
        <v>0.18</v>
      </c>
      <c r="AU10" s="35"/>
      <c r="AV10" s="35"/>
      <c r="AW10" s="35"/>
      <c r="AX10" s="35"/>
      <c r="AY10" s="35"/>
      <c r="AZ10" s="35"/>
      <c r="BA10" s="35"/>
      <c r="BB10" s="35">
        <f>データ!X6</f>
        <v>805.56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117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116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115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【93.47】</v>
      </c>
      <c r="F85" s="12" t="str">
        <f>データ!AT6</f>
        <v>【264.35】</v>
      </c>
      <c r="G85" s="12" t="str">
        <f>データ!BE6</f>
        <v>【155.91】</v>
      </c>
      <c r="H85" s="12" t="str">
        <f>データ!BP6</f>
        <v>【881.57】</v>
      </c>
      <c r="I85" s="12" t="str">
        <f>データ!CA6</f>
        <v>【46.46】</v>
      </c>
      <c r="J85" s="12" t="str">
        <f>データ!CL6</f>
        <v>【339.86】</v>
      </c>
      <c r="K85" s="12" t="str">
        <f>データ!CW6</f>
        <v>【45.78】</v>
      </c>
      <c r="L85" s="12" t="str">
        <f>データ!DH6</f>
        <v>【81.82】</v>
      </c>
      <c r="M85" s="12" t="str">
        <f>データ!DS6</f>
        <v>【39.37】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m0OkL/ahabTh9j661DZONkdLrekhH562JGrbzCxF9xrAyP6XFyOX9hm+TCq9XFtbAShKbvOXG6H7mQ5JZ6E96w==" saltValue="yEFV+dZznVFwQKP3LNESn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352047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山口県　萩市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>
        <f t="shared" si="3"/>
        <v>39.33</v>
      </c>
      <c r="P6" s="20">
        <f t="shared" si="3"/>
        <v>0.34</v>
      </c>
      <c r="Q6" s="20">
        <f t="shared" si="3"/>
        <v>100</v>
      </c>
      <c r="R6" s="20">
        <f t="shared" si="3"/>
        <v>2970</v>
      </c>
      <c r="S6" s="20">
        <f t="shared" si="3"/>
        <v>43685</v>
      </c>
      <c r="T6" s="20">
        <f t="shared" si="3"/>
        <v>698.31</v>
      </c>
      <c r="U6" s="20">
        <f t="shared" si="3"/>
        <v>62.56</v>
      </c>
      <c r="V6" s="20">
        <f t="shared" si="3"/>
        <v>145</v>
      </c>
      <c r="W6" s="20">
        <f t="shared" si="3"/>
        <v>0.18</v>
      </c>
      <c r="X6" s="20">
        <f t="shared" si="3"/>
        <v>805.56</v>
      </c>
      <c r="Y6" s="21">
        <f>IF(Y7="",NA(),Y7)</f>
        <v>100.56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1">
        <f t="shared" si="4"/>
        <v>86.84</v>
      </c>
      <c r="AE6" s="21">
        <f t="shared" si="4"/>
        <v>89.75</v>
      </c>
      <c r="AF6" s="21">
        <f t="shared" si="4"/>
        <v>96.14</v>
      </c>
      <c r="AG6" s="21">
        <f t="shared" si="4"/>
        <v>95.6</v>
      </c>
      <c r="AH6" s="21">
        <f t="shared" si="4"/>
        <v>93.57</v>
      </c>
      <c r="AI6" s="20" t="str">
        <f>IF(AI7="","",IF(AI7="-","【-】","【"&amp;SUBSTITUTE(TEXT(AI7,"#,##0.00"),"-","△")&amp;"】"))</f>
        <v>【93.47】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254.32</v>
      </c>
      <c r="AP6" s="21">
        <f t="shared" si="5"/>
        <v>249.76</v>
      </c>
      <c r="AQ6" s="21">
        <f t="shared" si="5"/>
        <v>237</v>
      </c>
      <c r="AR6" s="21">
        <f t="shared" si="5"/>
        <v>257.23</v>
      </c>
      <c r="AS6" s="21">
        <f t="shared" si="5"/>
        <v>293.54000000000002</v>
      </c>
      <c r="AT6" s="20" t="str">
        <f>IF(AT7="","",IF(AT7="-","【-】","【"&amp;SUBSTITUTE(TEXT(AT7,"#,##0.00"),"-","△")&amp;"】"))</f>
        <v>【264.35】</v>
      </c>
      <c r="AU6" s="21">
        <f>IF(AU7="",NA(),AU7)</f>
        <v>88.9</v>
      </c>
      <c r="AV6" s="21">
        <f t="shared" ref="AV6:BD6" si="6">IF(AV7="",NA(),AV7)</f>
        <v>114.08</v>
      </c>
      <c r="AW6" s="21">
        <f t="shared" si="6"/>
        <v>138.47</v>
      </c>
      <c r="AX6" s="21">
        <f t="shared" si="6"/>
        <v>163.38999999999999</v>
      </c>
      <c r="AY6" s="21">
        <f t="shared" si="6"/>
        <v>185.63</v>
      </c>
      <c r="AZ6" s="21">
        <f t="shared" si="6"/>
        <v>277.89</v>
      </c>
      <c r="BA6" s="21">
        <f t="shared" si="6"/>
        <v>256.37</v>
      </c>
      <c r="BB6" s="21">
        <f t="shared" si="6"/>
        <v>135.35</v>
      </c>
      <c r="BC6" s="21">
        <f t="shared" si="6"/>
        <v>150.91999999999999</v>
      </c>
      <c r="BD6" s="21">
        <f t="shared" si="6"/>
        <v>151.72</v>
      </c>
      <c r="BE6" s="20" t="str">
        <f>IF(BE7="","",IF(BE7="-","【-】","【"&amp;SUBSTITUTE(TEXT(BE7,"#,##0.00"),"-","△")&amp;"】"))</f>
        <v>【155.91】</v>
      </c>
      <c r="BF6" s="21">
        <f>IF(BF7="",NA(),BF7)</f>
        <v>866.17</v>
      </c>
      <c r="BG6" s="21">
        <f t="shared" ref="BG6:BO6" si="7">IF(BG7="",NA(),BG7)</f>
        <v>864.35</v>
      </c>
      <c r="BH6" s="21">
        <f t="shared" si="7"/>
        <v>793.15</v>
      </c>
      <c r="BI6" s="21">
        <f t="shared" si="7"/>
        <v>755.53</v>
      </c>
      <c r="BJ6" s="21">
        <f t="shared" si="7"/>
        <v>705.45</v>
      </c>
      <c r="BK6" s="21">
        <f t="shared" si="7"/>
        <v>855.65</v>
      </c>
      <c r="BL6" s="21">
        <f t="shared" si="7"/>
        <v>862.99</v>
      </c>
      <c r="BM6" s="21">
        <f t="shared" si="7"/>
        <v>782.91</v>
      </c>
      <c r="BN6" s="21">
        <f t="shared" si="7"/>
        <v>783.21</v>
      </c>
      <c r="BO6" s="21">
        <f t="shared" si="7"/>
        <v>902.04</v>
      </c>
      <c r="BP6" s="20" t="str">
        <f>IF(BP7="","",IF(BP7="-","【-】","【"&amp;SUBSTITUTE(TEXT(BP7,"#,##0.00"),"-","△")&amp;"】"))</f>
        <v>【881.57】</v>
      </c>
      <c r="BQ6" s="21">
        <f>IF(BQ7="",NA(),BQ7)</f>
        <v>35.869999999999997</v>
      </c>
      <c r="BR6" s="21">
        <f t="shared" ref="BR6:BZ6" si="8">IF(BR7="",NA(),BR7)</f>
        <v>34.630000000000003</v>
      </c>
      <c r="BS6" s="21">
        <f t="shared" si="8"/>
        <v>29.03</v>
      </c>
      <c r="BT6" s="21">
        <f t="shared" si="8"/>
        <v>31.08</v>
      </c>
      <c r="BU6" s="21">
        <f t="shared" si="8"/>
        <v>30.83</v>
      </c>
      <c r="BV6" s="21">
        <f t="shared" si="8"/>
        <v>52.23</v>
      </c>
      <c r="BW6" s="21">
        <f t="shared" si="8"/>
        <v>50.06</v>
      </c>
      <c r="BX6" s="21">
        <f t="shared" si="8"/>
        <v>49.38</v>
      </c>
      <c r="BY6" s="21">
        <f t="shared" si="8"/>
        <v>48.53</v>
      </c>
      <c r="BZ6" s="21">
        <f t="shared" si="8"/>
        <v>46.11</v>
      </c>
      <c r="CA6" s="20" t="str">
        <f>IF(CA7="","",IF(CA7="-","【-】","【"&amp;SUBSTITUTE(TEXT(CA7,"#,##0.00"),"-","△")&amp;"】"))</f>
        <v>【46.46】</v>
      </c>
      <c r="CB6" s="21">
        <f>IF(CB7="",NA(),CB7)</f>
        <v>446.17</v>
      </c>
      <c r="CC6" s="21">
        <f t="shared" ref="CC6:CK6" si="9">IF(CC7="",NA(),CC7)</f>
        <v>463.93</v>
      </c>
      <c r="CD6" s="21">
        <f t="shared" si="9"/>
        <v>546.07000000000005</v>
      </c>
      <c r="CE6" s="21">
        <f t="shared" si="9"/>
        <v>506.4</v>
      </c>
      <c r="CF6" s="21">
        <f t="shared" si="9"/>
        <v>515.37</v>
      </c>
      <c r="CG6" s="21">
        <f t="shared" si="9"/>
        <v>294.05</v>
      </c>
      <c r="CH6" s="21">
        <f t="shared" si="9"/>
        <v>309.22000000000003</v>
      </c>
      <c r="CI6" s="21">
        <f t="shared" si="9"/>
        <v>316.97000000000003</v>
      </c>
      <c r="CJ6" s="21">
        <f t="shared" si="9"/>
        <v>326.17</v>
      </c>
      <c r="CK6" s="21">
        <f t="shared" si="9"/>
        <v>336.93</v>
      </c>
      <c r="CL6" s="20" t="str">
        <f>IF(CL7="","",IF(CL7="-","【-】","【"&amp;SUBSTITUTE(TEXT(CL7,"#,##0.00"),"-","△")&amp;"】"))</f>
        <v>【339.86】</v>
      </c>
      <c r="CM6" s="21">
        <f>IF(CM7="",NA(),CM7)</f>
        <v>33.33</v>
      </c>
      <c r="CN6" s="21">
        <f t="shared" ref="CN6:CV6" si="10">IF(CN7="",NA(),CN7)</f>
        <v>31.43</v>
      </c>
      <c r="CO6" s="21">
        <f t="shared" si="10"/>
        <v>32.380000000000003</v>
      </c>
      <c r="CP6" s="21">
        <f t="shared" si="10"/>
        <v>30.48</v>
      </c>
      <c r="CQ6" s="21">
        <f t="shared" si="10"/>
        <v>29.52</v>
      </c>
      <c r="CR6" s="21">
        <f t="shared" si="10"/>
        <v>50.56</v>
      </c>
      <c r="CS6" s="21">
        <f t="shared" si="10"/>
        <v>47.35</v>
      </c>
      <c r="CT6" s="21">
        <f t="shared" si="10"/>
        <v>46.36</v>
      </c>
      <c r="CU6" s="21">
        <f t="shared" si="10"/>
        <v>46.45</v>
      </c>
      <c r="CV6" s="21">
        <f t="shared" si="10"/>
        <v>45.36</v>
      </c>
      <c r="CW6" s="20" t="str">
        <f>IF(CW7="","",IF(CW7="-","【-】","【"&amp;SUBSTITUTE(TEXT(CW7,"#,##0.00"),"-","△")&amp;"】"))</f>
        <v>【45.78】</v>
      </c>
      <c r="CX6" s="21">
        <f>IF(CX7="",NA(),CX7)</f>
        <v>90.75</v>
      </c>
      <c r="CY6" s="21">
        <f t="shared" ref="CY6:DG6" si="11">IF(CY7="",NA(),CY7)</f>
        <v>90.91</v>
      </c>
      <c r="CZ6" s="21">
        <f t="shared" si="11"/>
        <v>91.19</v>
      </c>
      <c r="DA6" s="21">
        <f t="shared" si="11"/>
        <v>90.54</v>
      </c>
      <c r="DB6" s="21">
        <f t="shared" si="11"/>
        <v>90.34</v>
      </c>
      <c r="DC6" s="21">
        <f t="shared" si="11"/>
        <v>83.85</v>
      </c>
      <c r="DD6" s="21">
        <f t="shared" si="11"/>
        <v>81.209999999999994</v>
      </c>
      <c r="DE6" s="21">
        <f t="shared" si="11"/>
        <v>83.08</v>
      </c>
      <c r="DF6" s="21">
        <f t="shared" si="11"/>
        <v>82.61</v>
      </c>
      <c r="DG6" s="21">
        <f t="shared" si="11"/>
        <v>82.21</v>
      </c>
      <c r="DH6" s="20" t="str">
        <f>IF(DH7="","",IF(DH7="-","【-】","【"&amp;SUBSTITUTE(TEXT(DH7,"#,##0.00"),"-","△")&amp;"】"))</f>
        <v>【81.82】</v>
      </c>
      <c r="DI6" s="21">
        <f>IF(DI7="",NA(),DI7)</f>
        <v>58.29</v>
      </c>
      <c r="DJ6" s="21">
        <f t="shared" ref="DJ6:DR6" si="12">IF(DJ7="",NA(),DJ7)</f>
        <v>61.53</v>
      </c>
      <c r="DK6" s="21">
        <f t="shared" si="12"/>
        <v>64.77</v>
      </c>
      <c r="DL6" s="21">
        <f t="shared" si="12"/>
        <v>68.010000000000005</v>
      </c>
      <c r="DM6" s="21">
        <f t="shared" si="12"/>
        <v>71.25</v>
      </c>
      <c r="DN6" s="21">
        <f t="shared" si="12"/>
        <v>44.22</v>
      </c>
      <c r="DO6" s="21">
        <f t="shared" si="12"/>
        <v>39.64</v>
      </c>
      <c r="DP6" s="21">
        <f t="shared" si="12"/>
        <v>33.75</v>
      </c>
      <c r="DQ6" s="21">
        <f t="shared" si="12"/>
        <v>36.21</v>
      </c>
      <c r="DR6" s="21">
        <f t="shared" si="12"/>
        <v>39.69</v>
      </c>
      <c r="DS6" s="20" t="str">
        <f>IF(DS7="","",IF(DS7="-","【-】","【"&amp;SUBSTITUTE(TEXT(DS7,"#,##0.00"),"-","△")&amp;"】"))</f>
        <v>【39.37】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2022</v>
      </c>
      <c r="C7" s="23">
        <v>352047</v>
      </c>
      <c r="D7" s="23">
        <v>46</v>
      </c>
      <c r="E7" s="23">
        <v>18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39.33</v>
      </c>
      <c r="P7" s="24">
        <v>0.34</v>
      </c>
      <c r="Q7" s="24">
        <v>100</v>
      </c>
      <c r="R7" s="24">
        <v>2970</v>
      </c>
      <c r="S7" s="24">
        <v>43685</v>
      </c>
      <c r="T7" s="24">
        <v>698.31</v>
      </c>
      <c r="U7" s="24">
        <v>62.56</v>
      </c>
      <c r="V7" s="24">
        <v>145</v>
      </c>
      <c r="W7" s="24">
        <v>0.18</v>
      </c>
      <c r="X7" s="24">
        <v>805.56</v>
      </c>
      <c r="Y7" s="24">
        <v>100.56</v>
      </c>
      <c r="Z7" s="24">
        <v>100</v>
      </c>
      <c r="AA7" s="24">
        <v>100</v>
      </c>
      <c r="AB7" s="24">
        <v>100</v>
      </c>
      <c r="AC7" s="24">
        <v>100</v>
      </c>
      <c r="AD7" s="24">
        <v>86.84</v>
      </c>
      <c r="AE7" s="24">
        <v>89.75</v>
      </c>
      <c r="AF7" s="24">
        <v>96.14</v>
      </c>
      <c r="AG7" s="24">
        <v>95.6</v>
      </c>
      <c r="AH7" s="24">
        <v>93.57</v>
      </c>
      <c r="AI7" s="24">
        <v>93.47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254.32</v>
      </c>
      <c r="AP7" s="24">
        <v>249.76</v>
      </c>
      <c r="AQ7" s="24">
        <v>237</v>
      </c>
      <c r="AR7" s="24">
        <v>257.23</v>
      </c>
      <c r="AS7" s="24">
        <v>293.54000000000002</v>
      </c>
      <c r="AT7" s="24">
        <v>264.35000000000002</v>
      </c>
      <c r="AU7" s="24">
        <v>88.9</v>
      </c>
      <c r="AV7" s="24">
        <v>114.08</v>
      </c>
      <c r="AW7" s="24">
        <v>138.47</v>
      </c>
      <c r="AX7" s="24">
        <v>163.38999999999999</v>
      </c>
      <c r="AY7" s="24">
        <v>185.63</v>
      </c>
      <c r="AZ7" s="24">
        <v>277.89</v>
      </c>
      <c r="BA7" s="24">
        <v>256.37</v>
      </c>
      <c r="BB7" s="24">
        <v>135.35</v>
      </c>
      <c r="BC7" s="24">
        <v>150.91999999999999</v>
      </c>
      <c r="BD7" s="24">
        <v>151.72</v>
      </c>
      <c r="BE7" s="24">
        <v>155.91</v>
      </c>
      <c r="BF7" s="24">
        <v>866.17</v>
      </c>
      <c r="BG7" s="24">
        <v>864.35</v>
      </c>
      <c r="BH7" s="24">
        <v>793.15</v>
      </c>
      <c r="BI7" s="24">
        <v>755.53</v>
      </c>
      <c r="BJ7" s="24">
        <v>705.45</v>
      </c>
      <c r="BK7" s="24">
        <v>855.65</v>
      </c>
      <c r="BL7" s="24">
        <v>862.99</v>
      </c>
      <c r="BM7" s="24">
        <v>782.91</v>
      </c>
      <c r="BN7" s="24">
        <v>783.21</v>
      </c>
      <c r="BO7" s="24">
        <v>902.04</v>
      </c>
      <c r="BP7" s="24">
        <v>881.57</v>
      </c>
      <c r="BQ7" s="24">
        <v>35.869999999999997</v>
      </c>
      <c r="BR7" s="24">
        <v>34.630000000000003</v>
      </c>
      <c r="BS7" s="24">
        <v>29.03</v>
      </c>
      <c r="BT7" s="24">
        <v>31.08</v>
      </c>
      <c r="BU7" s="24">
        <v>30.83</v>
      </c>
      <c r="BV7" s="24">
        <v>52.23</v>
      </c>
      <c r="BW7" s="24">
        <v>50.06</v>
      </c>
      <c r="BX7" s="24">
        <v>49.38</v>
      </c>
      <c r="BY7" s="24">
        <v>48.53</v>
      </c>
      <c r="BZ7" s="24">
        <v>46.11</v>
      </c>
      <c r="CA7" s="24">
        <v>46.46</v>
      </c>
      <c r="CB7" s="24">
        <v>446.17</v>
      </c>
      <c r="CC7" s="24">
        <v>463.93</v>
      </c>
      <c r="CD7" s="24">
        <v>546.07000000000005</v>
      </c>
      <c r="CE7" s="24">
        <v>506.4</v>
      </c>
      <c r="CF7" s="24">
        <v>515.37</v>
      </c>
      <c r="CG7" s="24">
        <v>294.05</v>
      </c>
      <c r="CH7" s="24">
        <v>309.22000000000003</v>
      </c>
      <c r="CI7" s="24">
        <v>316.97000000000003</v>
      </c>
      <c r="CJ7" s="24">
        <v>326.17</v>
      </c>
      <c r="CK7" s="24">
        <v>336.93</v>
      </c>
      <c r="CL7" s="24">
        <v>339.86</v>
      </c>
      <c r="CM7" s="24">
        <v>33.33</v>
      </c>
      <c r="CN7" s="24">
        <v>31.43</v>
      </c>
      <c r="CO7" s="24">
        <v>32.380000000000003</v>
      </c>
      <c r="CP7" s="24">
        <v>30.48</v>
      </c>
      <c r="CQ7" s="24">
        <v>29.52</v>
      </c>
      <c r="CR7" s="24">
        <v>50.56</v>
      </c>
      <c r="CS7" s="24">
        <v>47.35</v>
      </c>
      <c r="CT7" s="24">
        <v>46.36</v>
      </c>
      <c r="CU7" s="24">
        <v>46.45</v>
      </c>
      <c r="CV7" s="24">
        <v>45.36</v>
      </c>
      <c r="CW7" s="24">
        <v>45.78</v>
      </c>
      <c r="CX7" s="24">
        <v>90.75</v>
      </c>
      <c r="CY7" s="24">
        <v>90.91</v>
      </c>
      <c r="CZ7" s="24">
        <v>91.19</v>
      </c>
      <c r="DA7" s="24">
        <v>90.54</v>
      </c>
      <c r="DB7" s="24">
        <v>90.34</v>
      </c>
      <c r="DC7" s="24">
        <v>83.85</v>
      </c>
      <c r="DD7" s="24">
        <v>81.209999999999994</v>
      </c>
      <c r="DE7" s="24">
        <v>83.08</v>
      </c>
      <c r="DF7" s="24">
        <v>82.61</v>
      </c>
      <c r="DG7" s="24">
        <v>82.21</v>
      </c>
      <c r="DH7" s="24">
        <v>81.819999999999993</v>
      </c>
      <c r="DI7" s="24">
        <v>58.29</v>
      </c>
      <c r="DJ7" s="24">
        <v>61.53</v>
      </c>
      <c r="DK7" s="24">
        <v>64.77</v>
      </c>
      <c r="DL7" s="24">
        <v>68.010000000000005</v>
      </c>
      <c r="DM7" s="24">
        <v>71.25</v>
      </c>
      <c r="DN7" s="24">
        <v>44.22</v>
      </c>
      <c r="DO7" s="24">
        <v>39.64</v>
      </c>
      <c r="DP7" s="24">
        <v>33.75</v>
      </c>
      <c r="DQ7" s="24">
        <v>36.21</v>
      </c>
      <c r="DR7" s="24">
        <v>39.69</v>
      </c>
      <c r="DS7" s="24">
        <v>39.369999999999997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阿武　仁志</cp:lastModifiedBy>
  <dcterms:created xsi:type="dcterms:W3CDTF">2023-12-12T01:09:09Z</dcterms:created>
  <dcterms:modified xsi:type="dcterms:W3CDTF">2024-02-20T01:26:06Z</dcterms:modified>
  <cp:category/>
</cp:coreProperties>
</file>