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2_回答\"/>
    </mc:Choice>
  </mc:AlternateContent>
  <xr:revisionPtr revIDLastSave="0" documentId="13_ncr:1_{DB5A8CBE-238D-463F-9291-2E0C8E080A85}" xr6:coauthVersionLast="47" xr6:coauthVersionMax="47" xr10:uidLastSave="{00000000-0000-0000-0000-000000000000}"/>
  <workbookProtection workbookAlgorithmName="SHA-512" workbookHashValue="VGK5NmcAV5FPX0v4/GEHNWPSef/Pg/Z1D9Zab2u42L0VnApuVmCcEUGoAhyeldMcMNSs82JFqxDrTc+yua7FFw==" workbookSaltValue="gGstothmZHbFrURQSfOiU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T10" i="4"/>
  <c r="AL10" i="4"/>
  <c r="I10"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<sst xmlns="http://schemas.openxmlformats.org/spreadsheetml/2006/main" count="231" uniqueCount="115">
  <si>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</si>
  <si>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</si>
  <si>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</si>
  <si>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</si>
  <si>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</si>
  <si>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</si>
  <si>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</si>
  <si>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</si>
  <si>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</si>
  <si>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</si>
  <si>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</si>
  <si>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</si>
  <si>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</si>
  <si>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</si>
  <si>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</si>
  <si>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</si>
  <si>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</si>
  <si>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</si>
  <si>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</si>
  <si>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</si>
  <si>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</si>
  <si>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</si>
  <si>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</si>
  <si>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</si>
  <si>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</si>
  <si>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</si>
  <si>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</si>
  <si>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</si>
  <si>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</si>
  <si>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</si>
  <si>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</si>
  <si>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</si>
  <si>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</si>
  <si>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</si>
  <si>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</si>
  <si>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</si>
  <si>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</si>
  <si>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</si>
  <si>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</si>
  <si>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</si>
  <si>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</si>
  <si>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</si>
  <si>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</si>
  <si>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</si>
  <si>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</si>
  <si>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</si>
  <si>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</si>
  <si>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</si>
  <si>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</si>
  <si>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</si>
  <si>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</si>
  <si>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</si>
  <si>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</si>
  <si>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</si>
  <si>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</si>
  <si>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</si>
  <si>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</si>
  <si>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</si>
  <si>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</si>
  <si>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</si>
  <si>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</si>
  <si>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</si>
  <si>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</si>
  <si>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</si>
  <si>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</si>
  <si>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</si>
  <si>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</si>
  <si>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</si>
  <si>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</si>
  <si>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</si>
  <si>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</si>
  <si>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</si>
  <si>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</si>
  <si>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</si>
  <si>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</si>
  <si>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</si>
  <si>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</si>
  <si>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</si>
  <si>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</si>
  <si>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</si>
  <si>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</si>
  <si>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</si>
  <si>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</si>
  <si>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</si>
  <si>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</si>
  <si>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</si>
  <si>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</si>
  <si>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</si>
  <si>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</si>
  <si>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</si>
  <si>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</si>
  <si>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</si>
  <si>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</si>
  <si>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</si>
  <si>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</si>
  <si>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</si>
  <si>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</si>
  <si>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</si>
  <si>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</si>
  <si>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</si>
  <si>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</si>
  <si>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</si>
  <si>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</si>
  <si>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</si>
  <si>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</si>
  <si>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</si>
  <si>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</si>
  <si>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</si>
  <si>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</si>
  <si>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</si>
  <si>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</si>
  <si>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</si>
  <si>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の漁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</si>
  <si>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ており、類似団体平均値を上回っているものの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⑦施設利用率は、類似団体平均値をわずかに上回っている。
⑧水洗化率は、類似団体平均値よりも高くなっているが、今後、大幅な上昇は見込めない。</t>
    <rPh sb="354" eb="356">
      <t>ゾウカ</t>
    </rPh>
    <rPh sb="363" eb="365">
      <t>テイカ</t>
    </rPh>
    <rPh sb="467" eb="468">
      <t>ヒク</t>
    </rPh>
    <rPh sb="496" eb="498">
      <t>ウワマワ</t>
    </rPh>
    <rPh sb="530" eb="532">
      <t>コンゴ</t>
    </rPh>
    <rPh sb="533" eb="535">
      <t>オオハバ</t>
    </rPh>
    <phoneticPr fontId="4"/>
  </si>
  <si>
    <t>漁業集落排水事業は、昭和59年の供用開始から40年が経過している。
①有形固定資産減価償却率は、類似団体平均値よりも高くなっており、施設の老朽化が進んでいる。今後は、機能保全計画に基づき、効率的な改築更新事業を実施していく。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24" eb="2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</si>
</sst>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7-4E72-A20A-60C92A4F2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B397-4E72-A20A-60C92A4F2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33.53</c:v>
                </c:pt>
                <c:pt idx="1">
                  <c:v>33.729999999999997</c:v>
                </c:pt>
                <c:pt idx="2">
                  <c:v>33.06</c:v>
                </c:pt>
                <c:pt idx="3">
                  <c:v>5.81</c:v>
                </c:pt>
                <c:pt idx="4">
                  <c:v>33.58</c:v>
                </c:pt>
              </c:numCache>
            </c:numRef>
          </c:val>
          <c:extLst>
            <c:ext xmlns:c16="http://schemas.microsoft.com/office/drawing/2014/chart" uri="{C3380CC4-5D6E-409C-BE32-E72D297353CC}">
              <c16:uniqueId val="{00000000-9B1C-47A5-BD94-DA13AE4647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9B1C-47A5-BD94-DA13AE4647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88.13</c:v>
                </c:pt>
                <c:pt idx="1">
                  <c:v>88.56</c:v>
                </c:pt>
                <c:pt idx="2">
                  <c:v>88.91</c:v>
                </c:pt>
                <c:pt idx="3">
                  <c:v>89.13</c:v>
                </c:pt>
                <c:pt idx="4">
                  <c:v>88.76</c:v>
                </c:pt>
              </c:numCache>
            </c:numRef>
          </c:val>
          <c:extLst>
            <c:ext xmlns:c16="http://schemas.microsoft.com/office/drawing/2014/chart" uri="{C3380CC4-5D6E-409C-BE32-E72D297353CC}">
              <c16:uniqueId val="{00000000-89E5-4321-AA59-AFF0EEEE5A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89E5-4321-AA59-AFF0EEEE5A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0D0-449D-A624-328650DB67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90D0-449D-A624-328650DB67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40.74</c:v>
                </c:pt>
                <c:pt idx="1">
                  <c:v>42.82</c:v>
                </c:pt>
                <c:pt idx="2">
                  <c:v>44.22</c:v>
                </c:pt>
                <c:pt idx="3">
                  <c:v>45.47</c:v>
                </c:pt>
                <c:pt idx="4">
                  <c:v>46.03</c:v>
                </c:pt>
              </c:numCache>
            </c:numRef>
          </c:val>
          <c:extLst>
            <c:ext xmlns:c16="http://schemas.microsoft.com/office/drawing/2014/chart" uri="{C3380CC4-5D6E-409C-BE32-E72D297353CC}">
              <c16:uniqueId val="{00000000-B608-4410-989D-A704A12ED6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B608-4410-989D-A704A12ED6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06-4681-BC1D-121E488062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06-4681-BC1D-121E488062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DC-4959-A6E6-41DDF2090A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94DC-4959-A6E6-41DDF2090A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37.25</c:v>
                </c:pt>
                <c:pt idx="1">
                  <c:v>34.21</c:v>
                </c:pt>
                <c:pt idx="2">
                  <c:v>27.36</c:v>
                </c:pt>
                <c:pt idx="3">
                  <c:v>31.4</c:v>
                </c:pt>
                <c:pt idx="4">
                  <c:v>57.44</c:v>
                </c:pt>
              </c:numCache>
            </c:numRef>
          </c:val>
          <c:extLst>
            <c:ext xmlns:c16="http://schemas.microsoft.com/office/drawing/2014/chart" uri="{C3380CC4-5D6E-409C-BE32-E72D297353CC}">
              <c16:uniqueId val="{00000000-E27B-4CA6-A4E2-7D92BB6EED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E27B-4CA6-A4E2-7D92BB6EED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1855.13</c:v>
                </c:pt>
                <c:pt idx="1">
                  <c:v>1761.11</c:v>
                </c:pt>
                <c:pt idx="2">
                  <c:v>1684.09</c:v>
                </c:pt>
                <c:pt idx="3">
                  <c:v>1700.03</c:v>
                </c:pt>
                <c:pt idx="4">
                  <c:v>1697.43</c:v>
                </c:pt>
              </c:numCache>
            </c:numRef>
          </c:val>
          <c:extLst>
            <c:ext xmlns:c16="http://schemas.microsoft.com/office/drawing/2014/chart" uri="{C3380CC4-5D6E-409C-BE32-E72D297353CC}">
              <c16:uniqueId val="{00000000-A13E-4BCF-8CF5-6757BD5AF2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A13E-4BCF-8CF5-6757BD5AF2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56.49</c:v>
                </c:pt>
                <c:pt idx="1">
                  <c:v>80.53</c:v>
                </c:pt>
                <c:pt idx="2">
                  <c:v>83.28</c:v>
                </c:pt>
                <c:pt idx="3">
                  <c:v>71.72</c:v>
                </c:pt>
                <c:pt idx="4">
                  <c:v>69.92</c:v>
                </c:pt>
              </c:numCache>
            </c:numRef>
          </c:val>
          <c:extLst>
            <c:ext xmlns:c16="http://schemas.microsoft.com/office/drawing/2014/chart" uri="{C3380CC4-5D6E-409C-BE32-E72D297353CC}">
              <c16:uniqueId val="{00000000-AD14-464F-A127-66B9D6FCBC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AD14-464F-A127-66B9D6FCBC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281.62</c:v>
                </c:pt>
                <c:pt idx="1">
                  <c:v>199.9</c:v>
                </c:pt>
                <c:pt idx="2">
                  <c:v>195.49</c:v>
                </c:pt>
                <c:pt idx="3">
                  <c:v>228.07</c:v>
                </c:pt>
                <c:pt idx="4">
                  <c:v>236.02</c:v>
                </c:pt>
              </c:numCache>
            </c:numRef>
          </c:val>
          <c:extLst>
            <c:ext xmlns:c16="http://schemas.microsoft.com/office/drawing/2014/chart" uri="{C3380CC4-5D6E-409C-BE32-E72D297353CC}">
              <c16:uniqueId val="{00000000-9F20-4013-9AA6-667BC7EC70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9F20-4013-9AA6-667BC7EC70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6" zoomScaleNormal="100" workbookViewId="0">
      <selection activeCell="CC54" sqref="CC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51">
        <f>データ!S6</f>
        <v>41637</v>
      </c>
      <c r="AM8" s="51"/>
      <c r="AN8" s="51"/>
      <c r="AO8" s="51"/>
      <c r="AP8" s="51"/>
      <c r="AQ8" s="51"/>
      <c r="AR8" s="51"/>
      <c r="AS8" s="51"/>
      <c r="AT8" s="50">
        <f>データ!T6</f>
        <v>698.31</v>
      </c>
      <c r="AU8" s="50"/>
      <c r="AV8" s="50"/>
      <c r="AW8" s="50"/>
      <c r="AX8" s="50"/>
      <c r="AY8" s="50"/>
      <c r="AZ8" s="50"/>
      <c r="BA8" s="50"/>
      <c r="BB8" s="50">
        <f>データ!U6</f>
        <v>59.63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74.64</v>
      </c>
      <c r="J10" s="50"/>
      <c r="K10" s="50"/>
      <c r="L10" s="50"/>
      <c r="M10" s="50"/>
      <c r="N10" s="50"/>
      <c r="O10" s="50"/>
      <c r="P10" s="50">
        <f>データ!P6</f>
        <v>10.25</v>
      </c>
      <c r="Q10" s="50"/>
      <c r="R10" s="50"/>
      <c r="S10" s="50"/>
      <c r="T10" s="50"/>
      <c r="U10" s="50"/>
      <c r="V10" s="50"/>
      <c r="W10" s="50">
        <f>データ!Q6</f>
        <v>94.47</v>
      </c>
      <c r="X10" s="50"/>
      <c r="Y10" s="50"/>
      <c r="Z10" s="50"/>
      <c r="AA10" s="50"/>
      <c r="AB10" s="50"/>
      <c r="AC10" s="50"/>
      <c r="AD10" s="51">
        <f>データ!R6</f>
        <v>2970</v>
      </c>
      <c r="AE10" s="51"/>
      <c r="AF10" s="51"/>
      <c r="AG10" s="51"/>
      <c r="AH10" s="51"/>
      <c r="AI10" s="51"/>
      <c r="AJ10" s="51"/>
      <c r="AK10" s="2"/>
      <c r="AL10" s="51">
        <f>データ!V6</f>
        <v>4209</v>
      </c>
      <c r="AM10" s="51"/>
      <c r="AN10" s="51"/>
      <c r="AO10" s="51"/>
      <c r="AP10" s="51"/>
      <c r="AQ10" s="51"/>
      <c r="AR10" s="51"/>
      <c r="AS10" s="51"/>
      <c r="AT10" s="50">
        <f>データ!W6</f>
        <v>1.81</v>
      </c>
      <c r="AU10" s="50"/>
      <c r="AV10" s="50"/>
      <c r="AW10" s="50"/>
      <c r="AX10" s="50"/>
      <c r="AY10" s="50"/>
      <c r="AZ10" s="50"/>
      <c r="BA10" s="50"/>
      <c r="BB10" s="50">
        <f>データ!X6</f>
        <v>2325.41</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7ryTs8h9AugIqnPGVMHZ1C7A0ouxX7tOPDuWoj6OIUUOd7/lYwmluJUOE6FYrcYat+arjoGMTbUoraRBEfA==" saltValue="aBhkZj1Uj1CrzCMYEddP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352047</v>
      </c>
      <c r="D6" s="19">
        <f t="shared" si="3"/>
        <v>46</v>
      </c>
      <c r="E6" s="19">
        <f t="shared" si="3"/>
        <v>17</v>
      </c>
      <c r="F6" s="19">
        <f t="shared" si="3"/>
        <v>6</v>
      </c>
      <c r="G6" s="19">
        <f t="shared" si="3"/>
        <v>0</v>
      </c>
      <c r="H6" s="19" t="str">
        <f t="shared" si="3"/>
        <v>山口県　萩市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74.64</v>
      </c>
      <c r="P6" s="20">
        <f t="shared" si="3"/>
        <v>10.25</v>
      </c>
      <c r="Q6" s="20">
        <f t="shared" si="3"/>
        <v>94.47</v>
      </c>
      <c r="R6" s="20">
        <f t="shared" si="3"/>
        <v>2970</v>
      </c>
      <c r="S6" s="20">
        <f t="shared" si="3"/>
        <v>41637</v>
      </c>
      <c r="T6" s="20">
        <f t="shared" si="3"/>
        <v>698.31</v>
      </c>
      <c r="U6" s="20">
        <f t="shared" si="3"/>
        <v>59.63</v>
      </c>
      <c r="V6" s="20">
        <f t="shared" si="3"/>
        <v>4209</v>
      </c>
      <c r="W6" s="20">
        <f t="shared" si="3"/>
        <v>1.81</v>
      </c>
      <c r="X6" s="20">
        <f t="shared" si="3"/>
        <v>2325.41</v>
      </c>
      <c r="Y6" s="21">
        <f>IF(Y7="",NA(),Y7)</f>
        <v>100</v>
      </c>
      <c r="Z6" s="21">
        <f t="shared" ref="Z6:AH6" si="4">IF(Z7="",NA(),Z7)</f>
        <v>100</v>
      </c>
      <c r="AA6" s="21">
        <f t="shared" si="4"/>
        <v>100</v>
      </c>
      <c r="AB6" s="21">
        <f t="shared" si="4"/>
        <v>100</v>
      </c>
      <c r="AC6" s="21">
        <f t="shared" si="4"/>
        <v>100</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37.25</v>
      </c>
      <c r="AV6" s="21">
        <f t="shared" ref="AV6:BD6" si="6">IF(AV7="",NA(),AV7)</f>
        <v>34.21</v>
      </c>
      <c r="AW6" s="21">
        <f t="shared" si="6"/>
        <v>27.36</v>
      </c>
      <c r="AX6" s="21">
        <f t="shared" si="6"/>
        <v>31.4</v>
      </c>
      <c r="AY6" s="21">
        <f t="shared" si="6"/>
        <v>57.44</v>
      </c>
      <c r="AZ6" s="21">
        <f t="shared" si="6"/>
        <v>53.11</v>
      </c>
      <c r="BA6" s="21">
        <f t="shared" si="6"/>
        <v>54.48</v>
      </c>
      <c r="BB6" s="21">
        <f t="shared" si="6"/>
        <v>51.12</v>
      </c>
      <c r="BC6" s="21">
        <f t="shared" si="6"/>
        <v>61.08</v>
      </c>
      <c r="BD6" s="21">
        <f t="shared" si="6"/>
        <v>66.510000000000005</v>
      </c>
      <c r="BE6" s="20" t="str">
        <f>IF(BE7="","",IF(BE7="-","【-】","【"&amp;SUBSTITUTE(TEXT(BE7,"#,##0.00"),"-","△")&amp;"】"))</f>
        <v>【71.46】</v>
      </c>
      <c r="BF6" s="21">
        <f>IF(BF7="",NA(),BF7)</f>
        <v>1855.13</v>
      </c>
      <c r="BG6" s="21">
        <f t="shared" ref="BG6:BO6" si="7">IF(BG7="",NA(),BG7)</f>
        <v>1761.11</v>
      </c>
      <c r="BH6" s="21">
        <f t="shared" si="7"/>
        <v>1684.09</v>
      </c>
      <c r="BI6" s="21">
        <f t="shared" si="7"/>
        <v>1700.03</v>
      </c>
      <c r="BJ6" s="21">
        <f t="shared" si="7"/>
        <v>1697.43</v>
      </c>
      <c r="BK6" s="21">
        <f t="shared" si="7"/>
        <v>807.81</v>
      </c>
      <c r="BL6" s="21">
        <f t="shared" si="7"/>
        <v>733.23</v>
      </c>
      <c r="BM6" s="21">
        <f t="shared" si="7"/>
        <v>607.88</v>
      </c>
      <c r="BN6" s="21">
        <f t="shared" si="7"/>
        <v>892.29</v>
      </c>
      <c r="BO6" s="21">
        <f t="shared" si="7"/>
        <v>871.87</v>
      </c>
      <c r="BP6" s="20" t="str">
        <f>IF(BP7="","",IF(BP7="-","【-】","【"&amp;SUBSTITUTE(TEXT(BP7,"#,##0.00"),"-","△")&amp;"】"))</f>
        <v>【1,223.19】</v>
      </c>
      <c r="BQ6" s="21">
        <f>IF(BQ7="",NA(),BQ7)</f>
        <v>56.49</v>
      </c>
      <c r="BR6" s="21">
        <f t="shared" ref="BR6:BZ6" si="8">IF(BR7="",NA(),BR7)</f>
        <v>80.53</v>
      </c>
      <c r="BS6" s="21">
        <f t="shared" si="8"/>
        <v>83.28</v>
      </c>
      <c r="BT6" s="21">
        <f t="shared" si="8"/>
        <v>71.72</v>
      </c>
      <c r="BU6" s="21">
        <f t="shared" si="8"/>
        <v>69.92</v>
      </c>
      <c r="BV6" s="21">
        <f t="shared" si="8"/>
        <v>49.44</v>
      </c>
      <c r="BW6" s="21">
        <f t="shared" si="8"/>
        <v>54.39</v>
      </c>
      <c r="BX6" s="21">
        <f t="shared" si="8"/>
        <v>48.98</v>
      </c>
      <c r="BY6" s="21">
        <f t="shared" si="8"/>
        <v>46.45</v>
      </c>
      <c r="BZ6" s="21">
        <f t="shared" si="8"/>
        <v>45.44</v>
      </c>
      <c r="CA6" s="20" t="str">
        <f>IF(CA7="","",IF(CA7="-","【-】","【"&amp;SUBSTITUTE(TEXT(CA7,"#,##0.00"),"-","△")&amp;"】"))</f>
        <v>【37.21】</v>
      </c>
      <c r="CB6" s="21">
        <f>IF(CB7="",NA(),CB7)</f>
        <v>281.62</v>
      </c>
      <c r="CC6" s="21">
        <f t="shared" ref="CC6:CK6" si="9">IF(CC7="",NA(),CC7)</f>
        <v>199.9</v>
      </c>
      <c r="CD6" s="21">
        <f t="shared" si="9"/>
        <v>195.49</v>
      </c>
      <c r="CE6" s="21">
        <f t="shared" si="9"/>
        <v>228.07</v>
      </c>
      <c r="CF6" s="21">
        <f t="shared" si="9"/>
        <v>236.02</v>
      </c>
      <c r="CG6" s="21">
        <f t="shared" si="9"/>
        <v>343.49</v>
      </c>
      <c r="CH6" s="21">
        <f t="shared" si="9"/>
        <v>318.06</v>
      </c>
      <c r="CI6" s="21">
        <f t="shared" si="9"/>
        <v>362.51</v>
      </c>
      <c r="CJ6" s="21">
        <f t="shared" si="9"/>
        <v>361.83</v>
      </c>
      <c r="CK6" s="21">
        <f t="shared" si="9"/>
        <v>373.54</v>
      </c>
      <c r="CL6" s="20" t="str">
        <f>IF(CL7="","",IF(CL7="-","【-】","【"&amp;SUBSTITUTE(TEXT(CL7,"#,##0.00"),"-","△")&amp;"】"))</f>
        <v>【462.49】</v>
      </c>
      <c r="CM6" s="21">
        <f>IF(CM7="",NA(),CM7)</f>
        <v>33.53</v>
      </c>
      <c r="CN6" s="21">
        <f t="shared" ref="CN6:CV6" si="10">IF(CN7="",NA(),CN7)</f>
        <v>33.729999999999997</v>
      </c>
      <c r="CO6" s="21">
        <f t="shared" si="10"/>
        <v>33.06</v>
      </c>
      <c r="CP6" s="21">
        <f t="shared" si="10"/>
        <v>5.81</v>
      </c>
      <c r="CQ6" s="21">
        <f t="shared" si="10"/>
        <v>33.58</v>
      </c>
      <c r="CR6" s="21">
        <f t="shared" si="10"/>
        <v>40.29</v>
      </c>
      <c r="CS6" s="21">
        <f t="shared" si="10"/>
        <v>40.11</v>
      </c>
      <c r="CT6" s="21">
        <f t="shared" si="10"/>
        <v>37.67</v>
      </c>
      <c r="CU6" s="21">
        <f t="shared" si="10"/>
        <v>30.99</v>
      </c>
      <c r="CV6" s="21">
        <f t="shared" si="10"/>
        <v>32.82</v>
      </c>
      <c r="CW6" s="20" t="str">
        <f>IF(CW7="","",IF(CW7="-","【-】","【"&amp;SUBSTITUTE(TEXT(CW7,"#,##0.00"),"-","△")&amp;"】"))</f>
        <v>【30.09】</v>
      </c>
      <c r="CX6" s="21">
        <f>IF(CX7="",NA(),CX7)</f>
        <v>88.13</v>
      </c>
      <c r="CY6" s="21">
        <f t="shared" ref="CY6:DG6" si="11">IF(CY7="",NA(),CY7)</f>
        <v>88.56</v>
      </c>
      <c r="CZ6" s="21">
        <f t="shared" si="11"/>
        <v>88.91</v>
      </c>
      <c r="DA6" s="21">
        <f t="shared" si="11"/>
        <v>89.13</v>
      </c>
      <c r="DB6" s="21">
        <f t="shared" si="11"/>
        <v>88.76</v>
      </c>
      <c r="DC6" s="21">
        <f t="shared" si="11"/>
        <v>87.49</v>
      </c>
      <c r="DD6" s="21">
        <f t="shared" si="11"/>
        <v>87.61</v>
      </c>
      <c r="DE6" s="21">
        <f t="shared" si="11"/>
        <v>87.94</v>
      </c>
      <c r="DF6" s="21">
        <f t="shared" si="11"/>
        <v>85.45</v>
      </c>
      <c r="DG6" s="21">
        <f t="shared" si="11"/>
        <v>85.76</v>
      </c>
      <c r="DH6" s="20" t="str">
        <f>IF(DH7="","",IF(DH7="-","【-】","【"&amp;SUBSTITUTE(TEXT(DH7,"#,##0.00"),"-","△")&amp;"】"))</f>
        <v>【80.97】</v>
      </c>
      <c r="DI6" s="21">
        <f>IF(DI7="",NA(),DI7)</f>
        <v>40.74</v>
      </c>
      <c r="DJ6" s="21">
        <f t="shared" ref="DJ6:DR6" si="12">IF(DJ7="",NA(),DJ7)</f>
        <v>42.82</v>
      </c>
      <c r="DK6" s="21">
        <f t="shared" si="12"/>
        <v>44.22</v>
      </c>
      <c r="DL6" s="21">
        <f t="shared" si="12"/>
        <v>45.47</v>
      </c>
      <c r="DM6" s="21">
        <f t="shared" si="12"/>
        <v>46.03</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15">
      <c r="A7" s="14"/>
      <c r="B7" s="23">
        <v>2024</v>
      </c>
      <c r="C7" s="23">
        <v>352047</v>
      </c>
      <c r="D7" s="23">
        <v>46</v>
      </c>
      <c r="E7" s="23">
        <v>17</v>
      </c>
      <c r="F7" s="23">
        <v>6</v>
      </c>
      <c r="G7" s="23">
        <v>0</v>
      </c>
      <c r="H7" s="23" t="s">
        <v>95</v>
      </c>
      <c r="I7" s="23" t="s">
        <v>96</v>
      </c>
      <c r="J7" s="23" t="s">
        <v>97</v>
      </c>
      <c r="K7" s="23" t="s">
        <v>98</v>
      </c>
      <c r="L7" s="23" t="s">
        <v>99</v>
      </c>
      <c r="M7" s="23" t="s">
        <v>100</v>
      </c>
      <c r="N7" s="24" t="s">
        <v>101</v>
      </c>
      <c r="O7" s="24">
        <v>74.64</v>
      </c>
      <c r="P7" s="24">
        <v>10.25</v>
      </c>
      <c r="Q7" s="24">
        <v>94.47</v>
      </c>
      <c r="R7" s="24">
        <v>2970</v>
      </c>
      <c r="S7" s="24">
        <v>41637</v>
      </c>
      <c r="T7" s="24">
        <v>698.31</v>
      </c>
      <c r="U7" s="24">
        <v>59.63</v>
      </c>
      <c r="V7" s="24">
        <v>4209</v>
      </c>
      <c r="W7" s="24">
        <v>1.81</v>
      </c>
      <c r="X7" s="24">
        <v>2325.41</v>
      </c>
      <c r="Y7" s="24">
        <v>100</v>
      </c>
      <c r="Z7" s="24">
        <v>100</v>
      </c>
      <c r="AA7" s="24">
        <v>100</v>
      </c>
      <c r="AB7" s="24">
        <v>100</v>
      </c>
      <c r="AC7" s="24">
        <v>100</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37.25</v>
      </c>
      <c r="AV7" s="24">
        <v>34.21</v>
      </c>
      <c r="AW7" s="24">
        <v>27.36</v>
      </c>
      <c r="AX7" s="24">
        <v>31.4</v>
      </c>
      <c r="AY7" s="24">
        <v>57.44</v>
      </c>
      <c r="AZ7" s="24">
        <v>53.11</v>
      </c>
      <c r="BA7" s="24">
        <v>54.48</v>
      </c>
      <c r="BB7" s="24">
        <v>51.12</v>
      </c>
      <c r="BC7" s="24">
        <v>61.08</v>
      </c>
      <c r="BD7" s="24">
        <v>66.510000000000005</v>
      </c>
      <c r="BE7" s="24">
        <v>71.459999999999994</v>
      </c>
      <c r="BF7" s="24">
        <v>1855.13</v>
      </c>
      <c r="BG7" s="24">
        <v>1761.11</v>
      </c>
      <c r="BH7" s="24">
        <v>1684.09</v>
      </c>
      <c r="BI7" s="24">
        <v>1700.03</v>
      </c>
      <c r="BJ7" s="24">
        <v>1697.43</v>
      </c>
      <c r="BK7" s="24">
        <v>807.81</v>
      </c>
      <c r="BL7" s="24">
        <v>733.23</v>
      </c>
      <c r="BM7" s="24">
        <v>607.88</v>
      </c>
      <c r="BN7" s="24">
        <v>892.29</v>
      </c>
      <c r="BO7" s="24">
        <v>871.87</v>
      </c>
      <c r="BP7" s="24">
        <v>1223.19</v>
      </c>
      <c r="BQ7" s="24">
        <v>56.49</v>
      </c>
      <c r="BR7" s="24">
        <v>80.53</v>
      </c>
      <c r="BS7" s="24">
        <v>83.28</v>
      </c>
      <c r="BT7" s="24">
        <v>71.72</v>
      </c>
      <c r="BU7" s="24">
        <v>69.92</v>
      </c>
      <c r="BV7" s="24">
        <v>49.44</v>
      </c>
      <c r="BW7" s="24">
        <v>54.39</v>
      </c>
      <c r="BX7" s="24">
        <v>48.98</v>
      </c>
      <c r="BY7" s="24">
        <v>46.45</v>
      </c>
      <c r="BZ7" s="24">
        <v>45.44</v>
      </c>
      <c r="CA7" s="24">
        <v>37.21</v>
      </c>
      <c r="CB7" s="24">
        <v>281.62</v>
      </c>
      <c r="CC7" s="24">
        <v>199.9</v>
      </c>
      <c r="CD7" s="24">
        <v>195.49</v>
      </c>
      <c r="CE7" s="24">
        <v>228.07</v>
      </c>
      <c r="CF7" s="24">
        <v>236.02</v>
      </c>
      <c r="CG7" s="24">
        <v>343.49</v>
      </c>
      <c r="CH7" s="24">
        <v>318.06</v>
      </c>
      <c r="CI7" s="24">
        <v>362.51</v>
      </c>
      <c r="CJ7" s="24">
        <v>361.83</v>
      </c>
      <c r="CK7" s="24">
        <v>373.54</v>
      </c>
      <c r="CL7" s="24">
        <v>462.49</v>
      </c>
      <c r="CM7" s="24">
        <v>33.53</v>
      </c>
      <c r="CN7" s="24">
        <v>33.729999999999997</v>
      </c>
      <c r="CO7" s="24">
        <v>33.06</v>
      </c>
      <c r="CP7" s="24">
        <v>5.81</v>
      </c>
      <c r="CQ7" s="24">
        <v>33.58</v>
      </c>
      <c r="CR7" s="24">
        <v>40.29</v>
      </c>
      <c r="CS7" s="24">
        <v>40.11</v>
      </c>
      <c r="CT7" s="24">
        <v>37.67</v>
      </c>
      <c r="CU7" s="24">
        <v>30.99</v>
      </c>
      <c r="CV7" s="24">
        <v>32.82</v>
      </c>
      <c r="CW7" s="24">
        <v>30.09</v>
      </c>
      <c r="CX7" s="24">
        <v>88.13</v>
      </c>
      <c r="CY7" s="24">
        <v>88.56</v>
      </c>
      <c r="CZ7" s="24">
        <v>88.91</v>
      </c>
      <c r="DA7" s="24">
        <v>89.13</v>
      </c>
      <c r="DB7" s="24">
        <v>88.76</v>
      </c>
      <c r="DC7" s="24">
        <v>87.49</v>
      </c>
      <c r="DD7" s="24">
        <v>87.61</v>
      </c>
      <c r="DE7" s="24">
        <v>87.94</v>
      </c>
      <c r="DF7" s="24">
        <v>85.45</v>
      </c>
      <c r="DG7" s="24">
        <v>85.76</v>
      </c>
      <c r="DH7" s="24">
        <v>80.97</v>
      </c>
      <c r="DI7" s="24">
        <v>40.74</v>
      </c>
      <c r="DJ7" s="24">
        <v>42.82</v>
      </c>
      <c r="DK7" s="24">
        <v>44.22</v>
      </c>
      <c r="DL7" s="24">
        <v>45.47</v>
      </c>
      <c r="DM7" s="24">
        <v>46.03</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v>
      </c>
      <c r="EL7" s="24">
        <v>0.02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2025-12-23T06:26:24Z</dcterms:created>
  <dcterms:modified xsi:type="dcterms:W3CDTF">2026-01-27T06:01:42Z</dcterms:modified>
  <cp:category/>
</cp:coreProperties>
</file>